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105" windowWidth="19440" windowHeight="8160" tabRatio="575" firstSheet="3" activeTab="3"/>
  </bookViews>
  <sheets>
    <sheet name="Hoja1" sheetId="4" state="hidden" r:id="rId1"/>
    <sheet name="CALENDARIO" sheetId="5" state="hidden" r:id="rId2"/>
    <sheet name="rep_vfp_2012" sheetId="10" state="hidden" r:id="rId3"/>
    <sheet name="Reporte1" sheetId="3" r:id="rId4"/>
    <sheet name="reporte_old" sheetId="6" state="hidden" r:id="rId5"/>
    <sheet name="grup_000_old" sheetId="8" state="hidden" r:id="rId6"/>
    <sheet name="item_000_old" sheetId="7" state="hidden" r:id="rId7"/>
    <sheet name="Re" sheetId="11" state="hidden" r:id="rId8"/>
  </sheets>
  <definedNames>
    <definedName name="_xlnm.Print_Titles" localSheetId="3">Reporte1!$4:$6</definedName>
  </definedNames>
  <calcPr calcId="144525" concurrentCalc="0"/>
</workbook>
</file>

<file path=xl/calcChain.xml><?xml version="1.0" encoding="utf-8"?>
<calcChain xmlns="http://schemas.openxmlformats.org/spreadsheetml/2006/main">
  <c r="I206" i="3" l="1"/>
  <c r="I210" i="3"/>
  <c r="I205" i="3"/>
  <c r="K206" i="3"/>
  <c r="K210" i="3"/>
  <c r="K205" i="3"/>
  <c r="M206" i="3"/>
  <c r="M210" i="3"/>
  <c r="M205" i="3"/>
  <c r="O206" i="3"/>
  <c r="O210" i="3"/>
  <c r="O205" i="3"/>
  <c r="G206" i="3"/>
  <c r="G210" i="3"/>
  <c r="G205" i="3"/>
  <c r="F191" i="3"/>
  <c r="F190" i="3"/>
  <c r="F189" i="3"/>
  <c r="F188" i="3"/>
  <c r="F187" i="3"/>
  <c r="F185" i="3"/>
  <c r="F186" i="3"/>
  <c r="F184" i="3"/>
  <c r="E180" i="3"/>
  <c r="E179" i="3"/>
  <c r="E178" i="3"/>
  <c r="E177" i="3"/>
  <c r="O76" i="3"/>
  <c r="O75" i="3"/>
  <c r="G64" i="3"/>
  <c r="D64" i="3"/>
  <c r="O70" i="3"/>
  <c r="O69" i="3"/>
  <c r="O68" i="3"/>
  <c r="O67" i="3"/>
  <c r="O66" i="3"/>
  <c r="O65" i="3"/>
  <c r="N64" i="3"/>
  <c r="M64" i="3"/>
  <c r="L64" i="3"/>
  <c r="K64" i="3"/>
  <c r="J64" i="3"/>
  <c r="I64" i="3"/>
  <c r="H64" i="3"/>
  <c r="F64" i="3"/>
  <c r="E64" i="3"/>
  <c r="O63" i="3"/>
  <c r="O62" i="3"/>
  <c r="O61" i="3"/>
  <c r="O60" i="3"/>
  <c r="G48" i="3"/>
  <c r="F48" i="3"/>
  <c r="E48" i="3"/>
  <c r="O64" i="3"/>
  <c r="O47" i="3"/>
  <c r="O46" i="3"/>
  <c r="O45" i="3"/>
  <c r="O44" i="3"/>
  <c r="N48" i="3"/>
  <c r="M48" i="3"/>
  <c r="L48" i="3"/>
  <c r="K48" i="3"/>
  <c r="J48" i="3"/>
  <c r="I48" i="3"/>
  <c r="H48" i="3"/>
  <c r="D48" i="3"/>
  <c r="O48" i="3"/>
  <c r="P248" i="3"/>
  <c r="B200" i="3"/>
  <c r="S271" i="3"/>
  <c r="S270" i="3"/>
  <c r="F270" i="3"/>
  <c r="G270" i="3"/>
  <c r="G269" i="3"/>
  <c r="G271" i="3"/>
  <c r="F269" i="3"/>
  <c r="F271" i="3"/>
  <c r="K271" i="3"/>
  <c r="J271" i="3"/>
  <c r="I271" i="3"/>
  <c r="H271" i="3"/>
  <c r="E263" i="3"/>
  <c r="D263" i="3"/>
  <c r="E262" i="3"/>
  <c r="D262" i="3"/>
  <c r="E261" i="3"/>
  <c r="E264" i="3"/>
  <c r="D261" i="3"/>
  <c r="D264" i="3"/>
  <c r="I264" i="3"/>
  <c r="H264" i="3"/>
  <c r="K264" i="3"/>
  <c r="J264" i="3"/>
  <c r="G264" i="3"/>
  <c r="F264" i="3"/>
  <c r="F243" i="3"/>
  <c r="E243" i="3"/>
  <c r="F242" i="3"/>
  <c r="E242" i="3"/>
  <c r="F30" i="3"/>
  <c r="F31" i="3"/>
  <c r="F32" i="3"/>
  <c r="R99" i="3"/>
  <c r="P55" i="3"/>
  <c r="B55" i="3"/>
  <c r="M226" i="3"/>
  <c r="F224" i="10"/>
  <c r="F223" i="10"/>
  <c r="F222" i="10"/>
  <c r="F221" i="10"/>
  <c r="F220" i="10"/>
  <c r="F219" i="10"/>
  <c r="F218" i="10"/>
  <c r="F217" i="10"/>
  <c r="F216" i="10"/>
  <c r="F215" i="10"/>
  <c r="F214" i="10"/>
  <c r="F213" i="10"/>
  <c r="F212" i="10"/>
  <c r="H204" i="10"/>
  <c r="H203" i="10"/>
  <c r="H202" i="10"/>
  <c r="H201" i="10"/>
  <c r="H200" i="10"/>
  <c r="H199" i="10"/>
  <c r="H198" i="10"/>
  <c r="H197" i="10"/>
  <c r="H196" i="10"/>
  <c r="H195" i="10"/>
  <c r="H194" i="10"/>
  <c r="H193" i="10"/>
  <c r="J25" i="10"/>
  <c r="J24" i="10"/>
  <c r="J23" i="10"/>
  <c r="N15" i="10"/>
  <c r="N14" i="10"/>
  <c r="N13" i="10"/>
  <c r="N12" i="10"/>
  <c r="N11" i="10"/>
  <c r="N10" i="10"/>
  <c r="N9" i="10"/>
  <c r="O78" i="3"/>
  <c r="O77" i="3"/>
  <c r="M234" i="3"/>
  <c r="K227" i="3"/>
  <c r="I227" i="3"/>
  <c r="G227" i="3"/>
  <c r="M223" i="3"/>
  <c r="G222" i="3"/>
  <c r="M224" i="3"/>
  <c r="M225" i="3"/>
  <c r="M228" i="3"/>
  <c r="M229" i="3"/>
  <c r="M230" i="3"/>
  <c r="M231" i="3"/>
  <c r="M232" i="3"/>
  <c r="M233" i="3"/>
  <c r="K222" i="3"/>
  <c r="I222" i="3"/>
  <c r="P253" i="3"/>
  <c r="Q216" i="3"/>
  <c r="Q209" i="3"/>
  <c r="Q208" i="3"/>
  <c r="Q207" i="3"/>
  <c r="Q215" i="3"/>
  <c r="Q214" i="3"/>
  <c r="Q213" i="3"/>
  <c r="Q212" i="3"/>
  <c r="Q211" i="3"/>
  <c r="O54" i="3"/>
  <c r="O53" i="3"/>
  <c r="O52" i="3"/>
  <c r="O51" i="3"/>
  <c r="O50" i="3"/>
  <c r="O49" i="3"/>
  <c r="M227" i="3"/>
  <c r="M222" i="3"/>
  <c r="N254" i="3"/>
  <c r="L254" i="3"/>
  <c r="J254" i="3"/>
  <c r="H254" i="3"/>
  <c r="F254" i="3"/>
  <c r="D254" i="3"/>
  <c r="P252" i="3"/>
  <c r="P251" i="3"/>
  <c r="P250" i="3"/>
  <c r="P249" i="3"/>
  <c r="P254" i="3"/>
  <c r="Q210" i="3"/>
  <c r="Q206" i="3"/>
  <c r="Q205" i="3"/>
</calcChain>
</file>

<file path=xl/comments1.xml><?xml version="1.0" encoding="utf-8"?>
<comments xmlns="http://schemas.openxmlformats.org/spreadsheetml/2006/main">
  <authors>
    <author>lelias</author>
  </authors>
  <commentList>
    <comment ref="E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E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List>
</comments>
</file>

<file path=xl/sharedStrings.xml><?xml version="1.0" encoding="utf-8"?>
<sst xmlns="http://schemas.openxmlformats.org/spreadsheetml/2006/main" count="1828" uniqueCount="677">
  <si>
    <t>ATENCIÓN INTEGRAL DE SALUD DEL NIÑO</t>
  </si>
  <si>
    <t>Grupo de Edad</t>
  </si>
  <si>
    <t>1º</t>
  </si>
  <si>
    <t>2º</t>
  </si>
  <si>
    <t>3º</t>
  </si>
  <si>
    <t>4º</t>
  </si>
  <si>
    <t>5º</t>
  </si>
  <si>
    <t>6º</t>
  </si>
  <si>
    <t>7º</t>
  </si>
  <si>
    <t>8º</t>
  </si>
  <si>
    <t>9º</t>
  </si>
  <si>
    <t>10º</t>
  </si>
  <si>
    <t>11º</t>
  </si>
  <si>
    <t>Total</t>
  </si>
  <si>
    <t>II. TAMIZAJE</t>
  </si>
  <si>
    <t>ACTIVIDADES</t>
  </si>
  <si>
    <t>RN</t>
  </si>
  <si>
    <t>GRUPO DE EDAD</t>
  </si>
  <si>
    <t>Diagnosticado</t>
  </si>
  <si>
    <t>Recuperado</t>
  </si>
  <si>
    <t>&lt; 1 año</t>
  </si>
  <si>
    <t>1 año</t>
  </si>
  <si>
    <t>2 años</t>
  </si>
  <si>
    <t>3 años</t>
  </si>
  <si>
    <t>4 años</t>
  </si>
  <si>
    <t>VI. EVALUACION DEL DESARROLLO</t>
  </si>
  <si>
    <t>Trastorno/Retraso del Desarrollo (R62.0)</t>
  </si>
  <si>
    <t>Normal*
(Z00.6)</t>
  </si>
  <si>
    <t>5 a 11 años</t>
  </si>
  <si>
    <t>Elaborado</t>
  </si>
  <si>
    <t>Ejecutado</t>
  </si>
  <si>
    <t>Nº</t>
  </si>
  <si>
    <t>Recién Nacido</t>
  </si>
  <si>
    <t>Actividades de Gestión</t>
  </si>
  <si>
    <t>Unidad Medida</t>
  </si>
  <si>
    <t>Participantes</t>
  </si>
  <si>
    <t>XI. RECIEN NACIDO</t>
  </si>
  <si>
    <t>Lugar de Nacimiento</t>
  </si>
  <si>
    <t>Domicilio</t>
  </si>
  <si>
    <t>Causas Defunción</t>
  </si>
  <si>
    <t xml:space="preserve">  Asfixia</t>
  </si>
  <si>
    <t xml:space="preserve">  SDR</t>
  </si>
  <si>
    <t xml:space="preserve">  Sepsis</t>
  </si>
  <si>
    <t xml:space="preserve">  Malformaciones Congénitas</t>
  </si>
  <si>
    <t xml:space="preserve">  Otras</t>
  </si>
  <si>
    <t>a. Neumonía complicada</t>
  </si>
  <si>
    <t>c. SOBA o ASMA</t>
  </si>
  <si>
    <t>a. Faringo amigdalitis purulenta aguda</t>
  </si>
  <si>
    <t>b. Otitis media aguda</t>
  </si>
  <si>
    <t>2. Total de casos IRA complicadas hospitalizadas</t>
  </si>
  <si>
    <t>3. Nº de casos de IRA complicada referidos</t>
  </si>
  <si>
    <t>4. Control de seguimiento de neumonia a las 48 horas</t>
  </si>
  <si>
    <t>B. ENFERMEDAD DIARREICA AGUDA</t>
  </si>
  <si>
    <t>&lt;1A</t>
  </si>
  <si>
    <t>C.  ANEMIA Y PARASITOSIS</t>
  </si>
  <si>
    <t>Diagnósticado</t>
  </si>
  <si>
    <t>TOTAL</t>
  </si>
  <si>
    <t>Intrahospitalario</t>
  </si>
  <si>
    <t>Extrahospitalario</t>
  </si>
  <si>
    <t>IRA</t>
  </si>
  <si>
    <t>EDA</t>
  </si>
  <si>
    <t>Todas las Causas</t>
  </si>
  <si>
    <t>1.  CONTROL CUALITATIVO DE SAL YODADA</t>
  </si>
  <si>
    <t>Planta Procesadora</t>
  </si>
  <si>
    <t>Total de muestras tomadas</t>
  </si>
  <si>
    <t>2.CONTROL CUANTITATIVO DE SAL YODADA POR RESULTADO</t>
  </si>
  <si>
    <t>Déficit/Riesgo del Desarrollo
(R62.9)</t>
  </si>
  <si>
    <t>b. Neumonía no complicada</t>
  </si>
  <si>
    <t>c. Resfrió, faringitis viral, bronquitis,etc</t>
  </si>
  <si>
    <t>R62.0 Dx=D</t>
  </si>
  <si>
    <t>Z006, Dx=D  LAB =ED</t>
  </si>
  <si>
    <t>R62.9 Dx=D</t>
  </si>
  <si>
    <t>R62.9 Dx=R, + lab=PC</t>
  </si>
  <si>
    <t>R62.0 Dx=R, + lab=PC</t>
  </si>
  <si>
    <t>Déficit/ del Desarrollo
(R62.9)</t>
  </si>
  <si>
    <t>Trastorno/del Desarrollo (R62.0)</t>
  </si>
  <si>
    <t>En el grupo de 3 a 4 años se evaluara DEFICIF DEL DESARROLLO</t>
  </si>
  <si>
    <t>En el grupo de 0 a 3 años se evaluara TRASTORNO  DEL DESARROLLO</t>
  </si>
  <si>
    <t xml:space="preserve">Sesiones Educativas   </t>
  </si>
  <si>
    <t>EDAD</t>
  </si>
  <si>
    <t>MESES</t>
  </si>
  <si>
    <t>A</t>
  </si>
  <si>
    <t>Ñ</t>
  </si>
  <si>
    <t>O</t>
  </si>
  <si>
    <t>&lt;</t>
  </si>
  <si>
    <t xml:space="preserve">REPORTE MENSUAL DE ACTIVIDADES </t>
  </si>
  <si>
    <t>IV. LACTANCIA MATERNA EXCLUSIVA</t>
  </si>
  <si>
    <t>&lt;1 año</t>
  </si>
  <si>
    <t>10 años</t>
  </si>
  <si>
    <t>11 años</t>
  </si>
  <si>
    <t>Dx.</t>
  </si>
  <si>
    <t>Actividades</t>
  </si>
  <si>
    <t>RN Bajo Peso Recuperados</t>
  </si>
  <si>
    <t>repo_cod</t>
  </si>
  <si>
    <t>repo_row</t>
  </si>
  <si>
    <t>repo_col</t>
  </si>
  <si>
    <t>30108</t>
  </si>
  <si>
    <t/>
  </si>
  <si>
    <t>30109</t>
  </si>
  <si>
    <t>30110</t>
  </si>
  <si>
    <t>30113</t>
  </si>
  <si>
    <t>30111</t>
  </si>
  <si>
    <t>30112</t>
  </si>
  <si>
    <t>30114</t>
  </si>
  <si>
    <t>30115</t>
  </si>
  <si>
    <t>30116</t>
  </si>
  <si>
    <t>30117</t>
  </si>
  <si>
    <t>30118</t>
  </si>
  <si>
    <t>30101</t>
  </si>
  <si>
    <t>30103</t>
  </si>
  <si>
    <t>30102</t>
  </si>
  <si>
    <t>30104</t>
  </si>
  <si>
    <t>30105</t>
  </si>
  <si>
    <t>30106</t>
  </si>
  <si>
    <t>30119</t>
  </si>
  <si>
    <t>30107</t>
  </si>
  <si>
    <t>item_id</t>
  </si>
  <si>
    <t>descrip</t>
  </si>
  <si>
    <t>001</t>
  </si>
  <si>
    <t>DE 0 A 28 DIAS</t>
  </si>
  <si>
    <t>002</t>
  </si>
  <si>
    <t>DE 29 DIAS A 11 MESES</t>
  </si>
  <si>
    <t>003</t>
  </si>
  <si>
    <t>DE 01 AÑO</t>
  </si>
  <si>
    <t>004</t>
  </si>
  <si>
    <t>DE 02 AÑOS</t>
  </si>
  <si>
    <t>005</t>
  </si>
  <si>
    <t>DE 03 AÑOS</t>
  </si>
  <si>
    <t>006</t>
  </si>
  <si>
    <t>DE 04 AÑOS</t>
  </si>
  <si>
    <t>007</t>
  </si>
  <si>
    <t>DE 05 A 11 AÑOS</t>
  </si>
  <si>
    <t>1. TAMIZAJE NEONATAL</t>
  </si>
  <si>
    <t>2. DESCARTE DE ANEMIA</t>
  </si>
  <si>
    <t>3. DESCARTE DE PARASITOSIS</t>
  </si>
  <si>
    <t>RN &lt; 2500GR</t>
  </si>
  <si>
    <t>DE 06 A 11 MESES</t>
  </si>
  <si>
    <t>DE 12 A 23 MESES</t>
  </si>
  <si>
    <t>DE 24 A 35 MESES</t>
  </si>
  <si>
    <t>DE 06 MESES</t>
  </si>
  <si>
    <t>DE 1 AÑO (12 Y 18M)</t>
  </si>
  <si>
    <t>DE 2 AÑO (24 Y 30M)</t>
  </si>
  <si>
    <t>DE 3 AÑO (36 Y 42M)</t>
  </si>
  <si>
    <t>DE 4 AÑO (48 Y 54M)</t>
  </si>
  <si>
    <t>&lt; 1 AÑO</t>
  </si>
  <si>
    <t>1 AÑO</t>
  </si>
  <si>
    <t>2 AÑOS</t>
  </si>
  <si>
    <t>3 AÑOS</t>
  </si>
  <si>
    <t>4 AÑOS</t>
  </si>
  <si>
    <t xml:space="preserve"> 5 A 11 AÑOS</t>
  </si>
  <si>
    <t>5 AÑOS</t>
  </si>
  <si>
    <t>6 AÑOS</t>
  </si>
  <si>
    <t>008</t>
  </si>
  <si>
    <t>7 AÑOS</t>
  </si>
  <si>
    <t>009</t>
  </si>
  <si>
    <t>8 AÑOS</t>
  </si>
  <si>
    <t>010</t>
  </si>
  <si>
    <t>9 AÑOS</t>
  </si>
  <si>
    <t>011</t>
  </si>
  <si>
    <t>10 AÑOS</t>
  </si>
  <si>
    <t>012</t>
  </si>
  <si>
    <t>11 AÑOS</t>
  </si>
  <si>
    <t>RECIEN NACIDO</t>
  </si>
  <si>
    <t>ACTIVIDADES EXTRAMURALES Y MASIVAS</t>
  </si>
  <si>
    <t xml:space="preserve"> - VISITA FAMILIAR INTEGRAL</t>
  </si>
  <si>
    <t xml:space="preserve"> - SESIONES DEMOSTRATIVAS</t>
  </si>
  <si>
    <t xml:space="preserve"> - SESIONES EDUCATIVAS</t>
  </si>
  <si>
    <t>ACTIVIDADES DE GESTION</t>
  </si>
  <si>
    <t>SDR</t>
  </si>
  <si>
    <t>ASFIXIA NEONATAL</t>
  </si>
  <si>
    <t>SEPSIS NEONATAL</t>
  </si>
  <si>
    <t>ICTERICIA</t>
  </si>
  <si>
    <t>HIPOGLICEMIA</t>
  </si>
  <si>
    <t>SIFILIS CONGENITA</t>
  </si>
  <si>
    <t>HIPOTIROIDISMO CONGENITO</t>
  </si>
  <si>
    <t>VIH EXPUESTO</t>
  </si>
  <si>
    <t>RETINOPATIA DE LA PREMATURIDAD</t>
  </si>
  <si>
    <t>1. CASOS DE IRA</t>
  </si>
  <si>
    <t xml:space="preserve">   1.1. NRO. CASOS DE IRA COMPLICADA</t>
  </si>
  <si>
    <t xml:space="preserve">          A. NEUMONIA COMPLICADA</t>
  </si>
  <si>
    <t xml:space="preserve">          B. NEUMONIA NO COMPLICADA</t>
  </si>
  <si>
    <t xml:space="preserve">          C. SOBA O ASMA</t>
  </si>
  <si>
    <t xml:space="preserve">   1.2. NRO. CASOS DE IRA NO COMPLICADA</t>
  </si>
  <si>
    <t xml:space="preserve">          A. FARINGO AMIGDALITIS PURULENTA AGUDA</t>
  </si>
  <si>
    <t xml:space="preserve">          B. OTITIS MEDIA AGUDA</t>
  </si>
  <si>
    <t xml:space="preserve">          C. RESFRIO, FARINGITIS VIRAL, BRONQUITIS, ETC.</t>
  </si>
  <si>
    <t>2. TOTAL CASOS DE IRA COMPLICADAS HOSPITALIZADAS</t>
  </si>
  <si>
    <t>3. NRO. CASOS DE IRA COMPLICADAS REFERIDOS</t>
  </si>
  <si>
    <t>4. CONTROL DE SEGUIMIENTO NEUMONIA A LAS 48 HRS</t>
  </si>
  <si>
    <t>1. EDA SIN COMPLICACION</t>
  </si>
  <si>
    <t xml:space="preserve"> - EVALUACION</t>
  </si>
  <si>
    <t xml:space="preserve"> - SUPERVISION</t>
  </si>
  <si>
    <t xml:space="preserve"> - ASISTENCIA TECNICA</t>
  </si>
  <si>
    <t xml:space="preserve">  A. ACUOSA AGUDA SIN DESHIDRATACION</t>
  </si>
  <si>
    <t xml:space="preserve">  B. SOSPECHOSO DE COLERA SIN DESHIDRATACION</t>
  </si>
  <si>
    <t xml:space="preserve">  C. DISENTERIA SIN DESHIDRATACIÓN</t>
  </si>
  <si>
    <t xml:space="preserve">  D. DIARREA PERSISTENTE</t>
  </si>
  <si>
    <t>2. EDA COMPLICADA</t>
  </si>
  <si>
    <t xml:space="preserve">  A. ACUOSA AGUDA CON DESHIDRATACION</t>
  </si>
  <si>
    <t xml:space="preserve">  B. SOSPECHOSO DE COLERA CON DESHIDRATACION</t>
  </si>
  <si>
    <t xml:space="preserve">  C. DISENTERIA CON DESHIDRATACIÓN</t>
  </si>
  <si>
    <t xml:space="preserve">  D. ACUOSA AGUDA CON DESHIDRATACION CON SHOCK</t>
  </si>
  <si>
    <t xml:space="preserve">  E. SOSPECHOSO DE COLERA CON DESHIDRATACION CON SHOCK</t>
  </si>
  <si>
    <t xml:space="preserve">  F. DISENTERIA CON DESHIDRATACIÓN CON SHOCK</t>
  </si>
  <si>
    <t>013</t>
  </si>
  <si>
    <t>3. HOSPITALIZADOS CON EDA</t>
  </si>
  <si>
    <t>1. ANEMIA POR DEFICIENCIA DE HIERRO</t>
  </si>
  <si>
    <t>2. PARASITOSIS INTESTINAL</t>
  </si>
  <si>
    <t>MENOR DE 6 MESES</t>
  </si>
  <si>
    <t>DE 7 A 11 MESES</t>
  </si>
  <si>
    <t>DE 1 A 4 AÑOS</t>
  </si>
  <si>
    <t>DE 5 A 11 AÑOS</t>
  </si>
  <si>
    <t>LACTANCIA MATERNA EXCLUSIVA</t>
  </si>
  <si>
    <t xml:space="preserve"> - REUNION TECNICA: PERSONAL DE SALUD</t>
  </si>
  <si>
    <t xml:space="preserve"> - REUNION TECNICA: ACS</t>
  </si>
  <si>
    <t>SUFICIENTE</t>
  </si>
  <si>
    <t>POCO</t>
  </si>
  <si>
    <t>NEGATIVO</t>
  </si>
  <si>
    <t>IGUAL O MAYOR A 15 PPM</t>
  </si>
  <si>
    <t>IGUAL O MAYOR A 30 PPM</t>
  </si>
  <si>
    <t>TOTAL DE MUESTRAS TOMADAS</t>
  </si>
  <si>
    <t>grup_id</t>
  </si>
  <si>
    <t>F01</t>
  </si>
  <si>
    <t>DESCRIPCION</t>
  </si>
  <si>
    <t>F02</t>
  </si>
  <si>
    <t>INICIO</t>
  </si>
  <si>
    <t>CONTROLES</t>
  </si>
  <si>
    <t>F0201</t>
  </si>
  <si>
    <t>1RO.</t>
  </si>
  <si>
    <t>F0202</t>
  </si>
  <si>
    <t>2DO.</t>
  </si>
  <si>
    <t>F0203</t>
  </si>
  <si>
    <t>3RO.</t>
  </si>
  <si>
    <t>F0204</t>
  </si>
  <si>
    <t>4TO.</t>
  </si>
  <si>
    <t>F0205</t>
  </si>
  <si>
    <t>5TO.</t>
  </si>
  <si>
    <t>F0206</t>
  </si>
  <si>
    <t>6TO.</t>
  </si>
  <si>
    <t>F0207</t>
  </si>
  <si>
    <t>7MO.</t>
  </si>
  <si>
    <t>F0208</t>
  </si>
  <si>
    <t>8VO.</t>
  </si>
  <si>
    <t>F0209</t>
  </si>
  <si>
    <t>9NO.</t>
  </si>
  <si>
    <t>F0210</t>
  </si>
  <si>
    <t>10MO.</t>
  </si>
  <si>
    <t>F0211</t>
  </si>
  <si>
    <t>11VO.</t>
  </si>
  <si>
    <t>F03</t>
  </si>
  <si>
    <t>6-11M</t>
  </si>
  <si>
    <t>F04</t>
  </si>
  <si>
    <t>1A</t>
  </si>
  <si>
    <t>F05</t>
  </si>
  <si>
    <t>2A</t>
  </si>
  <si>
    <t>F06</t>
  </si>
  <si>
    <t>3A</t>
  </si>
  <si>
    <t>F07</t>
  </si>
  <si>
    <t>4A</t>
  </si>
  <si>
    <t>F08</t>
  </si>
  <si>
    <t>5-11A</t>
  </si>
  <si>
    <t>F09</t>
  </si>
  <si>
    <t>SUPLEMENTO DE HIERRO</t>
  </si>
  <si>
    <t>1ER.FRASCO</t>
  </si>
  <si>
    <t>2DO.FRASCO</t>
  </si>
  <si>
    <t>3ER.FRASCO</t>
  </si>
  <si>
    <t>4TO.FRASCO</t>
  </si>
  <si>
    <t>5TO.FRASCO</t>
  </si>
  <si>
    <t>GRUPO ETAREO</t>
  </si>
  <si>
    <t>VITAMINA A</t>
  </si>
  <si>
    <t>1RA.DOSIS</t>
  </si>
  <si>
    <t>2DA.DOSIS</t>
  </si>
  <si>
    <t>1RA-DOSIS</t>
  </si>
  <si>
    <t>I°</t>
  </si>
  <si>
    <t>II°</t>
  </si>
  <si>
    <t>2DA-DOSIS</t>
  </si>
  <si>
    <t>F0301</t>
  </si>
  <si>
    <t>F0302</t>
  </si>
  <si>
    <t>3RA-DOSIS</t>
  </si>
  <si>
    <t>F0401</t>
  </si>
  <si>
    <t>F0402</t>
  </si>
  <si>
    <t>4TA-DOSIS</t>
  </si>
  <si>
    <t>F0501</t>
  </si>
  <si>
    <t>F0502</t>
  </si>
  <si>
    <t>5TA-DOSIS</t>
  </si>
  <si>
    <t>F0601</t>
  </si>
  <si>
    <t>F0602</t>
  </si>
  <si>
    <t>6TA-DOSIS</t>
  </si>
  <si>
    <t>F0701</t>
  </si>
  <si>
    <t>F0702</t>
  </si>
  <si>
    <t>GANANCIA INADECUADA</t>
  </si>
  <si>
    <t>DX-P</t>
  </si>
  <si>
    <t>DX-T</t>
  </si>
  <si>
    <t>REC-P</t>
  </si>
  <si>
    <t>REC-T</t>
  </si>
  <si>
    <t>SOBREPESO</t>
  </si>
  <si>
    <t>DX</t>
  </si>
  <si>
    <t>REC</t>
  </si>
  <si>
    <t>DESNUTRIC.AGUDA</t>
  </si>
  <si>
    <t>DX-P/T</t>
  </si>
  <si>
    <t>REC-P/T</t>
  </si>
  <si>
    <t>DESNUTRIC.CRONICA</t>
  </si>
  <si>
    <t>DX-T/E</t>
  </si>
  <si>
    <t>REC-T/E</t>
  </si>
  <si>
    <t>OBESO</t>
  </si>
  <si>
    <t>DX-P/E</t>
  </si>
  <si>
    <t>DX-IMC</t>
  </si>
  <si>
    <t>F0603</t>
  </si>
  <si>
    <t>REC-P/E</t>
  </si>
  <si>
    <t>F0604</t>
  </si>
  <si>
    <t>REC-IMC</t>
  </si>
  <si>
    <t>NORMAL</t>
  </si>
  <si>
    <t>DEFICIT/RIESGO DESAR</t>
  </si>
  <si>
    <t>DIAGNOST</t>
  </si>
  <si>
    <t>RECUP</t>
  </si>
  <si>
    <t>TRAST/RETRASO DESARR</t>
  </si>
  <si>
    <t>ELABORADO</t>
  </si>
  <si>
    <t>EJECUTADO</t>
  </si>
  <si>
    <t>Nro.</t>
  </si>
  <si>
    <t>NRO.</t>
  </si>
  <si>
    <t>PARTICIP</t>
  </si>
  <si>
    <t>BENEFIC</t>
  </si>
  <si>
    <t>MORBILIDAD DEL R.N.</t>
  </si>
  <si>
    <t>INFECCIÓN RESPIRATOR</t>
  </si>
  <si>
    <t>&lt; 29 DIAS</t>
  </si>
  <si>
    <t>29-59DIAS</t>
  </si>
  <si>
    <t>2-11MESES</t>
  </si>
  <si>
    <t>1-4AÑOS</t>
  </si>
  <si>
    <t>5-11AÑOS</t>
  </si>
  <si>
    <t>ENFERMEDAD DIARREICA</t>
  </si>
  <si>
    <t>MORBILIDAD</t>
  </si>
  <si>
    <t>DIAGNOSTICADO</t>
  </si>
  <si>
    <t>SUBTOTAL</t>
  </si>
  <si>
    <t>RECUPERADO</t>
  </si>
  <si>
    <t>F0303</t>
  </si>
  <si>
    <t>F0304</t>
  </si>
  <si>
    <t>F0305</t>
  </si>
  <si>
    <t>F0306</t>
  </si>
  <si>
    <t>F0307</t>
  </si>
  <si>
    <t>CALIDAD DE LA SAL</t>
  </si>
  <si>
    <t>VIVIENDA Nro</t>
  </si>
  <si>
    <t>MERCADO Nro</t>
  </si>
  <si>
    <t>PLANTA PROCESADORA</t>
  </si>
  <si>
    <t>RESULTADO DE LAS MUE</t>
  </si>
  <si>
    <t>MERCADO</t>
  </si>
  <si>
    <t>repo_desc</t>
  </si>
  <si>
    <t>repo_tipo</t>
  </si>
  <si>
    <t>repo_flags</t>
  </si>
  <si>
    <t>CN,</t>
  </si>
  <si>
    <t>301</t>
  </si>
  <si>
    <t>Niño</t>
  </si>
  <si>
    <t>I. CONTROL DE CRECIMIENTO Y DESARROLLO</t>
  </si>
  <si>
    <t>IIIa. ADMINISTRACION DE MICRONUTRIENTES (frascos)</t>
  </si>
  <si>
    <t>IIIb. ADMINISTRACION DE MICRONUTRIENTES (dosis): VITAMINA A</t>
  </si>
  <si>
    <t>IIIc. ADMINISTRACION DE MICRONUTRIENTES (ZINC)</t>
  </si>
  <si>
    <t>IIId. ADMINISTRACION DE MICRONUTRIENTES (dosis)</t>
  </si>
  <si>
    <t>V. EVALUACION DE ESTADO NUTRICION</t>
  </si>
  <si>
    <t>VI. EVALUACION DE DESARROLLO</t>
  </si>
  <si>
    <t>VII. PLAN DE ATENCION INTEGRAL</t>
  </si>
  <si>
    <t>VIII. CONSEJERIA NUTRICIONAL</t>
  </si>
  <si>
    <t>IX. ESTIMULACION TEMPRANA</t>
  </si>
  <si>
    <t>X. ACTIVIDADES EXTRAMURALES MASIVAS Y DE GESTION</t>
  </si>
  <si>
    <t>XIIa. INFECCION RESPIRATORIA AGUDA</t>
  </si>
  <si>
    <t>XIIb. ENFERMEDAD DIARREICA AGUDA</t>
  </si>
  <si>
    <t>XIIc. ANEMIA Y PARASITOSIS</t>
  </si>
  <si>
    <t>XVa. VIGILANCIA DEL CONSUMO DE SAL YODADA - CONTROL CUALITATIVO</t>
  </si>
  <si>
    <t>XVb. VIGILANCIA DEL CONSUMO DE SAL YODADA - CONTROL CUANTITATIVO</t>
  </si>
  <si>
    <t>Entidad:</t>
  </si>
  <si>
    <t>- - -</t>
  </si>
  <si>
    <t>Periodo:</t>
  </si>
  <si>
    <t>01-31 ENERO 2012</t>
  </si>
  <si>
    <t>Reportes:</t>
  </si>
  <si>
    <t>ETAPAS DE VIDA ... NIÑO</t>
  </si>
  <si>
    <t>Edad Según ETAPAS DE VIDA</t>
  </si>
  <si>
    <t xml:space="preserve">I. CONTROL DE CRECIMIENTO Y DESARROLLO                                                              </t>
  </si>
  <si>
    <t xml:space="preserve">II. TAMIZAJE                                                                                        </t>
  </si>
  <si>
    <t>se sudivide</t>
  </si>
  <si>
    <t xml:space="preserve">IIIa. ADMINISTRACION DE MICRONUTRIENTES (frascos)                                                   </t>
  </si>
  <si>
    <t xml:space="preserve">IIIb. ADMINISTRACION DE MICRONUTRIENTES (dosis): VITAMINA A                                         </t>
  </si>
  <si>
    <t xml:space="preserve">IIIc. ADMINISTRACION DE MICRONUTRIENTES (ZINC)                                                      </t>
  </si>
  <si>
    <t>HAY CAMBIOS 2013</t>
  </si>
  <si>
    <t xml:space="preserve">IIId. ADMINISTRACION DE MICRONUTRIENTES (dosis)                                                     </t>
  </si>
  <si>
    <t xml:space="preserve">IV. LACTANCIA MATERNA EXCLUSIVA                                                                     </t>
  </si>
  <si>
    <t xml:space="preserve">V. EVALUACION DE ESTADO NUTRICION                                                                   </t>
  </si>
  <si>
    <t>5 A 11 AÑOS</t>
  </si>
  <si>
    <t xml:space="preserve">VI. EVALUACION DE DESARROLLO                                                                        </t>
  </si>
  <si>
    <t xml:space="preserve"> </t>
  </si>
  <si>
    <t>hay cambios</t>
  </si>
  <si>
    <t>se subdivide por grupos: leng, motora, social, aprendizaje</t>
  </si>
  <si>
    <t xml:space="preserve">VII. PLAN DE ATENCION INTEGRAL                                                                      </t>
  </si>
  <si>
    <t xml:space="preserve">VIII. CONSEJERIA NUTRICIONAL                                                                        </t>
  </si>
  <si>
    <t xml:space="preserve">IX. ESTIMULACION TEMPRANA                                                                           </t>
  </si>
  <si>
    <t xml:space="preserve">X. ACTIVIDADES EXTRAMURALES MASIVAS Y DE GESTION                                                    </t>
  </si>
  <si>
    <t>- VISITA FAMILIAR INTEGRAL</t>
  </si>
  <si>
    <t>- SESIONES DEMOSTRATIVAS</t>
  </si>
  <si>
    <t>- SESIONES EDUCATIVAS</t>
  </si>
  <si>
    <t>quitado en el formato 2013</t>
  </si>
  <si>
    <t>- EVALUACION</t>
  </si>
  <si>
    <t>- SUPERVISION</t>
  </si>
  <si>
    <t>- ASISTENCIA TECNICA</t>
  </si>
  <si>
    <t>- REUNION TECNICA: PERSONAL DE SALUD</t>
  </si>
  <si>
    <t>- REUNION TECNICA: ACS</t>
  </si>
  <si>
    <t xml:space="preserve">XI. RECIEN NACIDO                                                                                   </t>
  </si>
  <si>
    <t xml:space="preserve">XIIa. INFECCION RESPIRATORIA AGUDA                                                                  </t>
  </si>
  <si>
    <t>1.1. NRO. CASOS DE IRA COMPLICADA</t>
  </si>
  <si>
    <t>A. NEUMONIA COMPLICADA</t>
  </si>
  <si>
    <t>B. NEUMONIA NO COMPLICADA</t>
  </si>
  <si>
    <t>C. SOBA O ASMA</t>
  </si>
  <si>
    <t>1.2. NRO. CASOS DE IRA NO COMPLICADA</t>
  </si>
  <si>
    <t>A. FARINGO AMIGDALITIS PURULENTA AGUDA</t>
  </si>
  <si>
    <t>B. OTITIS MEDIA AGUDA</t>
  </si>
  <si>
    <t>C. RESFRIO, FARINGITIS VIRAL, BRONQUITIS, ETC.</t>
  </si>
  <si>
    <t xml:space="preserve">XIIb. ENFERMEDAD DIARREICA AGUDA                                                                    </t>
  </si>
  <si>
    <t>A. ACUOSA AGUDA SIN DESHIDRATACION</t>
  </si>
  <si>
    <t>B. SOSPECHOSO DE COLERA SIN DESHIDRATACION</t>
  </si>
  <si>
    <t>C. DISENTERIA SIN DESHIDRATACIÓN</t>
  </si>
  <si>
    <t>D. DIARREA PERSISTENTE</t>
  </si>
  <si>
    <t>A. ACUOSA AGUDA CON DESHIDRATACION</t>
  </si>
  <si>
    <t>B. SOSPECHOSO DE COLERA CON DESHIDRATACION</t>
  </si>
  <si>
    <t>C. DISENTERIA CON DESHIDRATACIÓN</t>
  </si>
  <si>
    <t>D. ACUOSA AGUDA CON DESHIDRATACION CON SHOCK</t>
  </si>
  <si>
    <t>E. SOSPECHOSO DE COLERA CON DESHIDRATACION CON SHOCK</t>
  </si>
  <si>
    <t>F. DISENTERIA CON DESHIDRATACIÓN CON SHOCK</t>
  </si>
  <si>
    <t xml:space="preserve">XIIc. ANEMIA Y PARASITOSIS                                                                          </t>
  </si>
  <si>
    <t xml:space="preserve">XVa. VIGILANCIA DEL CONSUMO DE SAL YODADA - CONTROL CUALITATIVO                                     </t>
  </si>
  <si>
    <t xml:space="preserve">XVb. VIGILANCIA DEL CONSUMO DE SAL YODADA - CONTROL CUANTITATIVO                                    </t>
  </si>
  <si>
    <t xml:space="preserve">Periodo : </t>
  </si>
  <si>
    <t>Reu.Téc: Personal de Salud</t>
  </si>
  <si>
    <t>Reu.Téc: Agente Com. de Salud</t>
  </si>
  <si>
    <t>Registros
Errados</t>
  </si>
  <si>
    <t>DIRESA / RED / MR / EESS :</t>
  </si>
  <si>
    <t>Hipoacusia (todas las clasificaciones)</t>
  </si>
  <si>
    <t>Catarata Congénita</t>
  </si>
  <si>
    <t>II. CONTROL DE CRECIMIENTO Y DESARROLLO</t>
  </si>
  <si>
    <t>05 a 11 años</t>
  </si>
  <si>
    <t>01 año</t>
  </si>
  <si>
    <t>02 años</t>
  </si>
  <si>
    <t>03 años</t>
  </si>
  <si>
    <t>04 años</t>
  </si>
  <si>
    <t>29 días - 11 meses</t>
  </si>
  <si>
    <t>Número de Controles</t>
  </si>
  <si>
    <t>01 a</t>
  </si>
  <si>
    <t>02 a</t>
  </si>
  <si>
    <t>03 a</t>
  </si>
  <si>
    <t>04 a</t>
  </si>
  <si>
    <t>05 -11 a</t>
  </si>
  <si>
    <t xml:space="preserve"> I. ATENCIÓN DEL RECIÉN NACIDO</t>
  </si>
  <si>
    <t>Contacto Piel a Piel con la madre</t>
  </si>
  <si>
    <t>Alojamiento Conjunto</t>
  </si>
  <si>
    <t>Lactancia Materna en la 1º Hora</t>
  </si>
  <si>
    <t>III. TAMIZAJE</t>
  </si>
  <si>
    <t>2. Descarte de Parasitosis</t>
  </si>
  <si>
    <t>06m</t>
  </si>
  <si>
    <t>1. Detección de Anemia</t>
  </si>
  <si>
    <t>Resultados Evaluados</t>
  </si>
  <si>
    <t>Solicitud de Dosaje de Hb</t>
  </si>
  <si>
    <t>Solicitud de Examen</t>
  </si>
  <si>
    <t>01m*</t>
  </si>
  <si>
    <t>* Prematuros y Bajo Peso al Nacer.</t>
  </si>
  <si>
    <t>IV. ADMINISTRACIÓN DE PROFILAXIS ANTIPARASITARIA</t>
  </si>
  <si>
    <t>Administración de Profilaxis Antiparasitaria</t>
  </si>
  <si>
    <t>TA</t>
  </si>
  <si>
    <t>&lt; 06 meses (BPN y Prematuros (SF))</t>
  </si>
  <si>
    <t>DOSIS</t>
  </si>
  <si>
    <t>05 - 11 años</t>
  </si>
  <si>
    <t>Los Suplementados son los que CONSUMEN 360 sobres de MMN (a partir de los 18 meses, no antes) para indicar que se ha consumido el último sobre de MMN se registra TA</t>
  </si>
  <si>
    <t>V. ADMINISTRACION DE MICRONUTRIENTES</t>
  </si>
  <si>
    <t>12º</t>
  </si>
  <si>
    <t>06 meses</t>
  </si>
  <si>
    <t xml:space="preserve">02 años </t>
  </si>
  <si>
    <t xml:space="preserve">03 años </t>
  </si>
  <si>
    <t>1º Dosis</t>
  </si>
  <si>
    <t>2º Dosis</t>
  </si>
  <si>
    <t>VI. LACTANCIA MATERNA EXCLUSIVA</t>
  </si>
  <si>
    <t>CONDICIÓN</t>
  </si>
  <si>
    <t>Normal</t>
  </si>
  <si>
    <t>Ganancia Inadecuada de Peso o Talla</t>
  </si>
  <si>
    <t xml:space="preserve">Niños con LME a los 06 meses </t>
  </si>
  <si>
    <t>Extremadamente bajo</t>
  </si>
  <si>
    <t>Muy bajo peso al nacer</t>
  </si>
  <si>
    <t>Bajo peso al nacer</t>
  </si>
  <si>
    <t>Macrosómico</t>
  </si>
  <si>
    <t>A) En el Recién Nacido de 01 día a 28 días</t>
  </si>
  <si>
    <t>Clasificación: Peso al Nacer</t>
  </si>
  <si>
    <t>Ganancia Inadecuada de Talla</t>
  </si>
  <si>
    <t>Ganancia Inadecuada de Peso</t>
  </si>
  <si>
    <t>Clasificación: Ganancia de Peso / Talla</t>
  </si>
  <si>
    <t>B) En los Niños y Niñas de 29 días a &lt; 05 años</t>
  </si>
  <si>
    <t>Recup.</t>
  </si>
  <si>
    <t>Peso</t>
  </si>
  <si>
    <t>Talla</t>
  </si>
  <si>
    <t>Sobrepeso</t>
  </si>
  <si>
    <t>Desnutrición</t>
  </si>
  <si>
    <t>Peso para la Edad (PE)</t>
  </si>
  <si>
    <t>Obesidad</t>
  </si>
  <si>
    <t>Desnutrición Aguda</t>
  </si>
  <si>
    <t>Desnutrición Severa</t>
  </si>
  <si>
    <t>Peso para la Edad (TP)</t>
  </si>
  <si>
    <t>Alto</t>
  </si>
  <si>
    <t>Talla Baja</t>
  </si>
  <si>
    <t>GRUPO DE 
EDAD</t>
  </si>
  <si>
    <t>GRUPO DE
EDAD</t>
  </si>
  <si>
    <r>
      <t>Dx</t>
    </r>
    <r>
      <rPr>
        <sz val="10"/>
        <color indexed="8"/>
        <rFont val="Calibri"/>
        <family val="2"/>
      </rPr>
      <t>: Diagnosticado</t>
    </r>
  </si>
  <si>
    <r>
      <t>Recup</t>
    </r>
    <r>
      <rPr>
        <sz val="10"/>
        <color indexed="8"/>
        <rFont val="Calibri"/>
        <family val="2"/>
      </rPr>
      <t>: Recuperado</t>
    </r>
  </si>
  <si>
    <t>Índice de Masa Cororal (IMC)</t>
  </si>
  <si>
    <t>Delgadez</t>
  </si>
  <si>
    <t>Talla para la Edad (TE)</t>
  </si>
  <si>
    <t>Talla Baja Severa</t>
  </si>
  <si>
    <t>C) En los Niños y Niñas de 05 a 11 años</t>
  </si>
  <si>
    <t xml:space="preserve">Trastorno del Desarrollo </t>
  </si>
  <si>
    <t>Lenguaje</t>
  </si>
  <si>
    <t>Motora</t>
  </si>
  <si>
    <t>Social</t>
  </si>
  <si>
    <t>Coordinación</t>
  </si>
  <si>
    <t>Cognitiva</t>
  </si>
  <si>
    <t>Evaluac.
Normal</t>
  </si>
  <si>
    <t>Con + de 1 Trastorno</t>
  </si>
  <si>
    <t xml:space="preserve">Déficit del Desarrollo </t>
  </si>
  <si>
    <t>Edades</t>
  </si>
  <si>
    <t>05 años</t>
  </si>
  <si>
    <t>06 años</t>
  </si>
  <si>
    <t>07 años</t>
  </si>
  <si>
    <t>08 años</t>
  </si>
  <si>
    <t>09 años</t>
  </si>
  <si>
    <t>Tipos / Edades</t>
  </si>
  <si>
    <t>Nutricional por Suplementación</t>
  </si>
  <si>
    <t>Nutricional por Eval. PE, TP, TE, IMC</t>
  </si>
  <si>
    <t>Integral por Eval. del Desarrollo</t>
  </si>
  <si>
    <t>Integral por Aliment. Complement.</t>
  </si>
  <si>
    <t>05 - 11 a</t>
  </si>
  <si>
    <t>Seguimiento al Control CRED</t>
  </si>
  <si>
    <t>Entrega de Suplementación</t>
  </si>
  <si>
    <t>A) Sulfato Ferroso y Multimicronutriente (en polvo)</t>
  </si>
  <si>
    <t>Hipotiroidismo Congénito</t>
  </si>
  <si>
    <t>Fenilcetonuria</t>
  </si>
  <si>
    <t>Galactosemia</t>
  </si>
  <si>
    <t>Hiperplasia Suprarrenal Congénita</t>
  </si>
  <si>
    <t>Fibrosis Quística</t>
  </si>
  <si>
    <t>B) Vitamina "A"</t>
  </si>
  <si>
    <t>Dosis</t>
  </si>
  <si>
    <t>Suplementados</t>
  </si>
  <si>
    <t>VII. ALIMENTACIÓN COMPLEMENTARIA</t>
  </si>
  <si>
    <t>Niños con Inicio de Alimentación Complementaria antes de los 06 meses</t>
  </si>
  <si>
    <t>Niños con Inicio de Alimentación Complementaria después de los 06 meses</t>
  </si>
  <si>
    <t>Solo se evalua el registro a los 06 meses</t>
  </si>
  <si>
    <t>Niños con Inicio de Alimentación Complementaria Adecuada</t>
  </si>
  <si>
    <t>Niños con Inicio de Alimentación Complementaria Inadecuada</t>
  </si>
  <si>
    <t>VIII. EVALUACION DEL ESTADO NUTRICIONAL</t>
  </si>
  <si>
    <t>IX. EVALUACION DEL DESARROLLO</t>
  </si>
  <si>
    <t>X. PLAN DE ATENCION INTEGRAL</t>
  </si>
  <si>
    <t>XI. CONSEJERÍA</t>
  </si>
  <si>
    <t>&lt; 01 año</t>
  </si>
  <si>
    <t>Seguimiento de IRA</t>
  </si>
  <si>
    <t>Seguimiento de EDA</t>
  </si>
  <si>
    <t>Seguimiento de Anemia</t>
  </si>
  <si>
    <t>Seguimiento a Problemas Nutricionales</t>
  </si>
  <si>
    <t>Seguimiento a Problemas del Desarrollo</t>
  </si>
  <si>
    <t>Verificación de Consumo de Micronutrientes</t>
  </si>
  <si>
    <t>XII. VISITA DOMICILIARIA</t>
  </si>
  <si>
    <t>XIII. ESTIMULACION TEMPRANA</t>
  </si>
  <si>
    <t>XIV. ACTIVIDADES EXTRAMURALES, MASIVAS Y DE GESTIÓN</t>
  </si>
  <si>
    <t>EESS</t>
  </si>
  <si>
    <t xml:space="preserve">RN Normal </t>
  </si>
  <si>
    <t xml:space="preserve">RN Deprimido </t>
  </si>
  <si>
    <r>
      <t>Prematuro</t>
    </r>
    <r>
      <rPr>
        <b/>
        <sz val="11"/>
        <color indexed="8"/>
        <rFont val="Calibri"/>
        <family val="2"/>
      </rPr>
      <t xml:space="preserve"> </t>
    </r>
  </si>
  <si>
    <t>Libro de Atenciones y Reporte de Egresos</t>
  </si>
  <si>
    <t>No especificado</t>
  </si>
  <si>
    <t>Fuentes Externas</t>
  </si>
  <si>
    <t>A) Atención Inmediata</t>
  </si>
  <si>
    <t>Atención Inmediata</t>
  </si>
  <si>
    <t>Tamizaje Visual y Auditivo</t>
  </si>
  <si>
    <t>Tamizaje Neonatal (Enfermed. Metabólicas)</t>
  </si>
  <si>
    <t>B) Resultados del Tamizaje Neonatal</t>
  </si>
  <si>
    <t>C) Condición al Nacimiento</t>
  </si>
  <si>
    <t>DIAGNÓSTICOS</t>
  </si>
  <si>
    <t>D) Morbilidad Neonatal</t>
  </si>
  <si>
    <t>Síndrome de Dristres Respiratorio</t>
  </si>
  <si>
    <t>Asfixia Neonatal</t>
  </si>
  <si>
    <t>Sepsis Neonatal</t>
  </si>
  <si>
    <t>Ictericia</t>
  </si>
  <si>
    <t>Hipoglucemia</t>
  </si>
  <si>
    <t>Sífilis Congénita</t>
  </si>
  <si>
    <t>VIH Expuesto</t>
  </si>
  <si>
    <t>Retinopatía de la Prematuridad</t>
  </si>
  <si>
    <t>Síndromes de Aspiración Neonatal</t>
  </si>
  <si>
    <t>CAUSAS DE MORBILIDAD</t>
  </si>
  <si>
    <t>E) Mortalidad Neonatal</t>
  </si>
  <si>
    <t>&lt; 1,000 gr.</t>
  </si>
  <si>
    <t>1,000 a 1,499 gr.</t>
  </si>
  <si>
    <t>1,500 a 2,499 gr.</t>
  </si>
  <si>
    <t>2,500 a 4,000 gr.</t>
  </si>
  <si>
    <t>&gt; 4,000 y más gr.</t>
  </si>
  <si>
    <t>Óbito fetal</t>
  </si>
  <si>
    <t xml:space="preserve"> &lt; 24 horas</t>
  </si>
  <si>
    <t>01 a 07 días</t>
  </si>
  <si>
    <t>08 a 28 días</t>
  </si>
  <si>
    <t>PESO AL NACER</t>
  </si>
  <si>
    <t>TIEMPO DE VIDA</t>
  </si>
  <si>
    <t>Certificado de Defunción</t>
  </si>
  <si>
    <t>La información del presente reporte debe ser complementada con fuentes externas (Libro de Atenciones, Reporte de Egresos, Certificado de Defunción, etc.)</t>
  </si>
  <si>
    <t>Página 01</t>
  </si>
  <si>
    <t>Página 02</t>
  </si>
  <si>
    <t>Página 03</t>
  </si>
  <si>
    <t>Página 04</t>
  </si>
  <si>
    <t>Página 05</t>
  </si>
  <si>
    <t>1. Total de Casos de IRA ( 1  + 2  )</t>
  </si>
  <si>
    <t>1.1. Nº casos de IRA complicada ( a + b + c )</t>
  </si>
  <si>
    <t>1.2. Nº casos de IRA no complicada ( a + b + c )</t>
  </si>
  <si>
    <t>XV.  ATENCION DE LAS ENFERMEDADES PREVALENTES DE LA INFANCIA</t>
  </si>
  <si>
    <t>&lt; 29 días</t>
  </si>
  <si>
    <t>02 - 11 Meses</t>
  </si>
  <si>
    <t>29 d a 59 Días</t>
  </si>
  <si>
    <t>&lt; 29 Días</t>
  </si>
  <si>
    <t>01 - 04 Años</t>
  </si>
  <si>
    <t>05 - 11 Años</t>
  </si>
  <si>
    <t>EDADES / SESIONES</t>
  </si>
  <si>
    <t>TIPOS DE VISITA / EDADES</t>
  </si>
  <si>
    <t>A. INFECCIÓN RESPIRATORIA AGUDA</t>
  </si>
  <si>
    <t>Página 06</t>
  </si>
  <si>
    <t>1. EDA Sin Complicación ( a + b + c + d )</t>
  </si>
  <si>
    <t>a. Acuosa Aguda s/deshidratación</t>
  </si>
  <si>
    <t>b. Sospechoso de cólera s/deshidratación</t>
  </si>
  <si>
    <t>c. Disenteria s/deshidratación</t>
  </si>
  <si>
    <t xml:space="preserve">d. Diarrea persistente </t>
  </si>
  <si>
    <t>a. Acuosa Aguda c/deshidratación</t>
  </si>
  <si>
    <t>b. Sospechoso de cólera c/deshidratación</t>
  </si>
  <si>
    <t>c. Disenteria c/deshidratación</t>
  </si>
  <si>
    <t>d. Acuosa Aguda c/deshidratación c/shock</t>
  </si>
  <si>
    <t>e. Sospechoso de cólera c/deshidratación c/shock</t>
  </si>
  <si>
    <t>f. Disenteria c/deshidratación c/shock</t>
  </si>
  <si>
    <t>2.  EDA Complicada ( a + b + c + d + e + f )</t>
  </si>
  <si>
    <t>&lt; 01 Año</t>
  </si>
  <si>
    <t>3.  Hospitalizados por EDA (Egresos)</t>
  </si>
  <si>
    <t>Más de 1 Déficit</t>
  </si>
  <si>
    <t>XVI. DEFUNCIONES</t>
  </si>
  <si>
    <t>29 días a 59 días</t>
  </si>
  <si>
    <t>02 meses a  11 meses</t>
  </si>
  <si>
    <t>02 años a 04 años</t>
  </si>
  <si>
    <t>05 años a 11 años</t>
  </si>
  <si>
    <t>GRUPOS DE EDAD</t>
  </si>
  <si>
    <t xml:space="preserve">  Anemia por Deficiencia de Hierro</t>
  </si>
  <si>
    <t xml:space="preserve">  Parasitosis Intestinal</t>
  </si>
  <si>
    <t>XVI. VIGILANCIA DEL CONSUMO DE SAL YODADA</t>
  </si>
  <si>
    <t>Reporte de Egresos</t>
  </si>
  <si>
    <t>Muestras</t>
  </si>
  <si>
    <t>Nº Activ.</t>
  </si>
  <si>
    <t>Vivienda</t>
  </si>
  <si>
    <t>Mercado</t>
  </si>
  <si>
    <t>Suficiente</t>
  </si>
  <si>
    <t>Poco</t>
  </si>
  <si>
    <t>Negativo</t>
  </si>
  <si>
    <t>Muestra de Sal &lt;= 15 Ppm de Yodo</t>
  </si>
  <si>
    <t>Muestra de Sal &gt; 15 Ppm de Yodo</t>
  </si>
  <si>
    <t>RESULTADOS DE MUESTRAS</t>
  </si>
  <si>
    <t>Página 07</t>
  </si>
  <si>
    <t>OBSERVACIONES:</t>
  </si>
  <si>
    <t>De 1d a 7d</t>
  </si>
  <si>
    <t>De 8d a 14d</t>
  </si>
  <si>
    <t>De 15d a 21d</t>
  </si>
  <si>
    <t>De 22d a +d</t>
  </si>
  <si>
    <t>Total Recién Nacido</t>
  </si>
  <si>
    <t>Número de Evaluaciones Antropométricas</t>
  </si>
  <si>
    <t>De 4 a 5 meses (Sulfato Ferroso)</t>
  </si>
  <si>
    <t>Evaluación del Estado Nutricional  Antropométricas (Por personal técnico)</t>
  </si>
  <si>
    <t xml:space="preserve">Sesiones Demos-trativas </t>
  </si>
  <si>
    <t>Actividad Extramural</t>
  </si>
  <si>
    <t>Evalua-ción</t>
  </si>
  <si>
    <t>Super-visión</t>
  </si>
  <si>
    <t>Asistencia Técnica</t>
  </si>
  <si>
    <t>De 6 a 11 meses (MMN)</t>
  </si>
  <si>
    <t>De 1 año (MMN)</t>
  </si>
  <si>
    <t>De 2 año (MMN)</t>
  </si>
  <si>
    <t>De 3 año (MMN)</t>
  </si>
  <si>
    <t>De 4 año (MMN)</t>
  </si>
  <si>
    <t>Delgadez Severa</t>
  </si>
  <si>
    <t>01-JULIO AL 30-SETIEMBRE 2016</t>
  </si>
  <si>
    <t xml:space="preserve">Edad Según ETAPAS DE VIDA /  Ambito : TODOS LOS EE.SS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</si>
</sst>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dd/mm/yy;@"/>
  </numFmts>
  <fonts count="44">
    <font>
      <sz val="10"/>
      <name val="Arial"/>
      <family val="2"/>
    </font>
    <font>
      <sz val="10"/>
      <name val="Arial"/>
      <family val="2"/>
    </font>
    <font>
      <sz val="10"/>
      <color indexed="8"/>
      <name val="Arial"/>
      <family val="2"/>
    </font>
    <font>
      <b/>
      <sz val="10"/>
      <color indexed="8"/>
      <name val="Arial"/>
      <family val="2"/>
    </font>
    <font>
      <b/>
      <sz val="8"/>
      <color indexed="81"/>
      <name val="Tahoma"/>
      <family val="2"/>
    </font>
    <font>
      <sz val="8"/>
      <color indexed="81"/>
      <name val="Tahoma"/>
      <family val="2"/>
    </font>
    <font>
      <sz val="10"/>
      <color indexed="8"/>
      <name val="Calibri"/>
      <family val="2"/>
    </font>
    <font>
      <sz val="9"/>
      <color indexed="9"/>
      <name val="Ariel"/>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indexed="8"/>
      <name val="Calibri"/>
      <family val="2"/>
      <scheme val="minor"/>
    </font>
    <font>
      <b/>
      <sz val="10"/>
      <color indexed="8"/>
      <name val="Calibri"/>
      <family val="2"/>
      <scheme val="minor"/>
    </font>
    <font>
      <b/>
      <sz val="12"/>
      <color indexed="8"/>
      <name val="Calibri"/>
      <family val="2"/>
      <scheme val="minor"/>
    </font>
    <font>
      <sz val="9"/>
      <color theme="1"/>
      <name val="Ariel"/>
    </font>
    <font>
      <b/>
      <sz val="9"/>
      <color theme="1"/>
      <name val="Ariel"/>
    </font>
    <font>
      <sz val="11"/>
      <color indexed="8"/>
      <name val="Calibri"/>
      <family val="2"/>
      <scheme val="minor"/>
    </font>
    <font>
      <b/>
      <sz val="11"/>
      <color indexed="8"/>
      <name val="Calibri"/>
      <family val="2"/>
      <scheme val="minor"/>
    </font>
    <font>
      <b/>
      <sz val="11"/>
      <color rgb="FFFF0000"/>
      <name val="Calibri"/>
      <family val="2"/>
      <scheme val="minor"/>
    </font>
    <font>
      <b/>
      <sz val="11"/>
      <color rgb="FF9933FF"/>
      <name val="Calibri"/>
      <family val="2"/>
      <scheme val="minor"/>
    </font>
    <font>
      <b/>
      <sz val="11"/>
      <name val="Calibri"/>
      <family val="2"/>
      <scheme val="minor"/>
    </font>
    <font>
      <sz val="11"/>
      <name val="Calibri"/>
      <family val="2"/>
      <scheme val="minor"/>
    </font>
    <font>
      <sz val="11"/>
      <color theme="3"/>
      <name val="Calibri"/>
      <family val="2"/>
      <scheme val="minor"/>
    </font>
    <font>
      <sz val="11"/>
      <color indexed="18"/>
      <name val="Calibri"/>
      <family val="2"/>
      <scheme val="minor"/>
    </font>
    <font>
      <b/>
      <sz val="11"/>
      <color rgb="FF0070C0"/>
      <name val="Calibri"/>
      <family val="2"/>
      <scheme val="minor"/>
    </font>
    <font>
      <b/>
      <sz val="11"/>
      <color theme="4"/>
      <name val="Calibri"/>
      <family val="2"/>
      <scheme val="minor"/>
    </font>
    <font>
      <sz val="10"/>
      <name val="Calibri"/>
      <family val="2"/>
      <scheme val="minor"/>
    </font>
    <font>
      <b/>
      <sz val="10"/>
      <color rgb="FF0070C0"/>
      <name val="Calibri"/>
      <family val="2"/>
      <scheme val="minor"/>
    </font>
    <font>
      <b/>
      <sz val="11"/>
      <color theme="6" tint="-0.249977111117893"/>
      <name val="Calibri"/>
      <family val="2"/>
      <scheme val="minor"/>
    </font>
    <font>
      <b/>
      <sz val="10"/>
      <name val="Calibri"/>
      <family val="2"/>
      <scheme val="minor"/>
    </font>
    <font>
      <sz val="10"/>
      <color rgb="FF0070C0"/>
      <name val="Calibri"/>
      <family val="2"/>
      <scheme val="minor"/>
    </font>
    <font>
      <sz val="8"/>
      <color rgb="FF6600CC"/>
      <name val="Tahoma"/>
      <family val="2"/>
    </font>
    <font>
      <sz val="8"/>
      <color rgb="FFFF0000"/>
      <name val="Arial"/>
      <family val="2"/>
    </font>
    <font>
      <sz val="8"/>
      <color rgb="FF0033CC"/>
      <name val="Arial"/>
      <family val="2"/>
    </font>
    <font>
      <sz val="8"/>
      <color rgb="FF008080"/>
      <name val="Arial"/>
      <family val="2"/>
    </font>
    <font>
      <sz val="8"/>
      <color rgb="FF0070C0"/>
      <name val="Arial"/>
      <family val="2"/>
    </font>
    <font>
      <b/>
      <sz val="8"/>
      <color rgb="FFFF0000"/>
      <name val="Arial"/>
      <family val="2"/>
    </font>
    <font>
      <sz val="10"/>
      <color theme="0"/>
      <name val="Calibri"/>
      <family val="2"/>
      <scheme val="minor"/>
    </font>
    <font>
      <b/>
      <sz val="18"/>
      <color indexed="8"/>
      <name val="Calibri"/>
      <family val="2"/>
      <scheme val="minor"/>
    </font>
    <font>
      <b/>
      <sz val="10"/>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rgb="FFFFFFCC"/>
        <bgColor indexed="64"/>
      </patternFill>
    </fill>
    <fill>
      <patternFill patternType="solid">
        <fgColor rgb="FF66CCFF"/>
        <bgColor indexed="64"/>
      </patternFill>
    </fill>
    <fill>
      <patternFill patternType="solid">
        <fgColor theme="9" tint="0.39997558519241921"/>
        <bgColor indexed="64"/>
      </patternFill>
    </fill>
    <fill>
      <patternFill patternType="solid">
        <fgColor rgb="FF9933FF"/>
        <bgColor indexed="64"/>
      </patternFill>
    </fill>
    <fill>
      <patternFill patternType="solid">
        <fgColor rgb="FF00FF0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medium">
        <color indexed="64"/>
      </top>
      <bottom style="dotted">
        <color indexed="64"/>
      </bottom>
      <diagonal/>
    </border>
    <border>
      <left/>
      <right/>
      <top style="thin">
        <color theme="4"/>
      </top>
      <bottom/>
      <diagonal/>
    </border>
    <border>
      <left style="thin">
        <color theme="4"/>
      </left>
      <right style="thin">
        <color theme="4"/>
      </right>
      <top style="thin">
        <color theme="4"/>
      </top>
      <bottom style="dotted">
        <color theme="4"/>
      </bottom>
      <diagonal/>
    </border>
    <border>
      <left/>
      <right/>
      <top/>
      <bottom style="thin">
        <color theme="4"/>
      </bottom>
      <diagonal/>
    </border>
    <border>
      <left style="thin">
        <color theme="4"/>
      </left>
      <right style="thin">
        <color theme="4"/>
      </right>
      <top style="dotted">
        <color theme="4"/>
      </top>
      <bottom style="thin">
        <color theme="4"/>
      </bottom>
      <diagonal/>
    </border>
    <border>
      <left/>
      <right style="thin">
        <color theme="4"/>
      </right>
      <top style="thin">
        <color theme="4"/>
      </top>
      <bottom style="dotted">
        <color theme="4"/>
      </bottom>
      <diagonal/>
    </border>
    <border>
      <left/>
      <right style="thin">
        <color theme="4"/>
      </right>
      <top style="dotted">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right/>
      <top style="thin">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dotted">
        <color theme="4"/>
      </top>
      <bottom style="thin">
        <color theme="4"/>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style="thin">
        <color theme="4"/>
      </top>
      <bottom style="dotted">
        <color theme="4"/>
      </bottom>
      <diagonal/>
    </border>
    <border>
      <left style="thin">
        <color theme="4"/>
      </left>
      <right/>
      <top style="dotted">
        <color theme="4"/>
      </top>
      <bottom style="thin">
        <color theme="4"/>
      </bottom>
      <diagonal/>
    </border>
    <border>
      <left/>
      <right/>
      <top/>
      <bottom style="dotted">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dotted">
        <color theme="4"/>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0"/>
      </left>
      <right/>
      <top style="thin">
        <color theme="4"/>
      </top>
      <bottom style="thin">
        <color theme="4"/>
      </bottom>
      <diagonal/>
    </border>
    <border>
      <left style="thin">
        <color theme="0"/>
      </left>
      <right style="thin">
        <color theme="0"/>
      </right>
      <top/>
      <bottom style="thin">
        <color theme="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rgb="FFFF0000"/>
      </bottom>
      <diagonal/>
    </border>
    <border>
      <left style="thin">
        <color theme="4"/>
      </left>
      <right/>
      <top style="dotted">
        <color theme="4"/>
      </top>
      <bottom style="dotted">
        <color theme="4"/>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0"/>
      </left>
      <right/>
      <top style="thin">
        <color theme="0"/>
      </top>
      <bottom style="thin">
        <color theme="4"/>
      </bottom>
      <diagonal/>
    </border>
    <border>
      <left style="thin">
        <color theme="0"/>
      </left>
      <right style="thin">
        <color theme="4"/>
      </right>
      <top/>
      <bottom style="thin">
        <color theme="4"/>
      </bottom>
      <diagonal/>
    </border>
    <border>
      <left style="thin">
        <color theme="4"/>
      </left>
      <right/>
      <top/>
      <bottom/>
      <diagonal/>
    </border>
    <border>
      <left style="thin">
        <color theme="4"/>
      </left>
      <right style="thin">
        <color theme="4"/>
      </right>
      <top/>
      <bottom/>
      <diagonal/>
    </border>
    <border>
      <left style="thin">
        <color theme="4"/>
      </left>
      <right/>
      <top/>
      <bottom style="dotted">
        <color theme="4"/>
      </bottom>
      <diagonal/>
    </border>
    <border>
      <left style="thin">
        <color theme="4"/>
      </left>
      <right style="thin">
        <color theme="4"/>
      </right>
      <top style="thin">
        <color theme="4"/>
      </top>
      <bottom/>
      <diagonal/>
    </border>
    <border>
      <left/>
      <right style="thin">
        <color theme="4"/>
      </right>
      <top/>
      <bottom/>
      <diagonal/>
    </border>
    <border>
      <left/>
      <right style="thin">
        <color theme="4"/>
      </right>
      <top style="thin">
        <color theme="4"/>
      </top>
      <bottom/>
      <diagonal/>
    </border>
    <border>
      <left style="thin">
        <color theme="0"/>
      </left>
      <right style="thin">
        <color theme="0"/>
      </right>
      <top style="thin">
        <color theme="0"/>
      </top>
      <bottom style="thin">
        <color theme="6" tint="-0.24994659260841701"/>
      </bottom>
      <diagonal/>
    </border>
    <border>
      <left style="thin">
        <color theme="0"/>
      </left>
      <right style="thin">
        <color theme="6" tint="-0.24994659260841701"/>
      </right>
      <top style="thin">
        <color theme="0"/>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style="thin">
        <color theme="0"/>
      </bottom>
      <diagonal/>
    </border>
    <border>
      <left style="thin">
        <color theme="0"/>
      </left>
      <right style="thin">
        <color theme="4"/>
      </right>
      <top style="thin">
        <color theme="4"/>
      </top>
      <bottom/>
      <diagonal/>
    </border>
    <border>
      <left style="thin">
        <color theme="0"/>
      </left>
      <right style="thin">
        <color theme="4"/>
      </right>
      <top/>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4"/>
      </left>
      <right style="thin">
        <color theme="0"/>
      </right>
      <top/>
      <bottom style="thin">
        <color theme="4"/>
      </bottom>
      <diagonal/>
    </border>
    <border>
      <left/>
      <right style="thin">
        <color theme="0"/>
      </right>
      <top style="thin">
        <color theme="4"/>
      </top>
      <bottom style="thin">
        <color theme="4"/>
      </bottom>
      <diagonal/>
    </border>
    <border>
      <left/>
      <right style="thin">
        <color theme="0"/>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diagonal/>
    </border>
    <border>
      <left/>
      <right style="thin">
        <color theme="0"/>
      </right>
      <top/>
      <bottom style="thin">
        <color theme="4"/>
      </bottom>
      <diagonal/>
    </border>
    <border>
      <left style="thin">
        <color theme="6" tint="-0.24994659260841701"/>
      </left>
      <right/>
      <top style="thin">
        <color theme="6" tint="-0.24994659260841701"/>
      </top>
      <bottom/>
      <diagonal/>
    </border>
    <border>
      <left/>
      <right style="thin">
        <color theme="0"/>
      </right>
      <top style="thin">
        <color theme="6" tint="-0.24994659260841701"/>
      </top>
      <bottom/>
      <diagonal/>
    </border>
    <border>
      <left style="thin">
        <color theme="6" tint="-0.24994659260841701"/>
      </left>
      <right/>
      <top/>
      <bottom style="thin">
        <color theme="6" tint="-0.24994659260841701"/>
      </bottom>
      <diagonal/>
    </border>
    <border>
      <left/>
      <right style="thin">
        <color theme="0"/>
      </right>
      <top/>
      <bottom style="thin">
        <color theme="6" tint="-0.24994659260841701"/>
      </bottom>
      <diagonal/>
    </border>
    <border>
      <left style="thin">
        <color theme="0"/>
      </left>
      <right style="thin">
        <color theme="0"/>
      </right>
      <top style="thin">
        <color theme="6" tint="-0.24994659260841701"/>
      </top>
      <bottom style="thin">
        <color theme="0"/>
      </bottom>
      <diagonal/>
    </border>
    <border>
      <left style="thin">
        <color theme="0"/>
      </left>
      <right style="thin">
        <color theme="6" tint="-0.24994659260841701"/>
      </right>
      <top style="thin">
        <color theme="6" tint="-0.24994659260841701"/>
      </top>
      <bottom style="thin">
        <color theme="0"/>
      </bottom>
      <diagonal/>
    </border>
    <border>
      <left/>
      <right style="thin">
        <color theme="0"/>
      </right>
      <top style="thin">
        <color theme="0"/>
      </top>
      <bottom style="thin">
        <color theme="4"/>
      </bottom>
      <diagonal/>
    </border>
    <border>
      <left/>
      <right style="thin">
        <color theme="4"/>
      </right>
      <top style="thin">
        <color theme="0"/>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0"/>
      </left>
      <right/>
      <top style="thin">
        <color theme="4"/>
      </top>
      <bottom/>
      <diagonal/>
    </border>
    <border>
      <left/>
      <right style="thin">
        <color theme="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right/>
      <top/>
      <bottom style="thin">
        <color theme="0"/>
      </bottom>
      <diagonal/>
    </border>
    <border>
      <left style="thin">
        <color theme="4"/>
      </left>
      <right style="thin">
        <color theme="0"/>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n">
        <color theme="4"/>
      </right>
      <top/>
      <bottom style="thin">
        <color theme="0"/>
      </bottom>
      <diagonal/>
    </border>
  </borders>
  <cellStyleXfs count="4">
    <xf numFmtId="0" fontId="0" fillId="0" borderId="0"/>
    <xf numFmtId="0" fontId="9" fillId="0" borderId="0"/>
    <xf numFmtId="0" fontId="1" fillId="0" borderId="0"/>
    <xf numFmtId="0" fontId="1" fillId="0" borderId="0"/>
  </cellStyleXfs>
  <cellXfs count="546">
    <xf numFmtId="0" fontId="0" fillId="0" borderId="0" xfId="0"/>
    <xf numFmtId="0" fontId="3" fillId="0" borderId="0" xfId="0" applyFont="1" applyAlignment="1">
      <alignment vertical="center"/>
    </xf>
    <xf numFmtId="0" fontId="2" fillId="0" borderId="1" xfId="0" applyFont="1" applyBorder="1" applyAlignment="1">
      <alignment horizontal="left" vertical="center" wrapText="1"/>
    </xf>
    <xf numFmtId="0" fontId="9" fillId="0" borderId="1" xfId="1" applyBorder="1" applyAlignment="1">
      <alignment horizontal="center"/>
    </xf>
    <xf numFmtId="0" fontId="9" fillId="0" borderId="2" xfId="1" applyBorder="1" applyAlignment="1">
      <alignment horizontal="center"/>
    </xf>
    <xf numFmtId="0" fontId="9" fillId="4" borderId="3" xfId="1" applyFill="1" applyBorder="1" applyAlignment="1">
      <alignment horizontal="center"/>
    </xf>
    <xf numFmtId="0" fontId="9" fillId="5" borderId="3" xfId="1" applyFill="1" applyBorder="1" applyAlignment="1">
      <alignment horizontal="center"/>
    </xf>
    <xf numFmtId="0" fontId="9" fillId="6" borderId="3" xfId="1" applyFill="1" applyBorder="1" applyAlignment="1">
      <alignment horizontal="center"/>
    </xf>
    <xf numFmtId="0" fontId="9" fillId="7" borderId="3" xfId="1" applyFill="1" applyBorder="1" applyAlignment="1">
      <alignment horizontal="center"/>
    </xf>
    <xf numFmtId="0" fontId="9" fillId="8" borderId="3" xfId="1" applyFill="1" applyBorder="1" applyAlignment="1">
      <alignment horizontal="center"/>
    </xf>
    <xf numFmtId="0" fontId="9" fillId="4" borderId="3" xfId="1" applyFill="1" applyBorder="1" applyAlignment="1"/>
    <xf numFmtId="0" fontId="9" fillId="5" borderId="4" xfId="1" applyFill="1" applyBorder="1" applyAlignment="1"/>
    <xf numFmtId="0" fontId="9" fillId="5" borderId="3" xfId="1" applyFill="1" applyBorder="1" applyAlignment="1"/>
    <xf numFmtId="0" fontId="9" fillId="6" borderId="4" xfId="1" applyFill="1" applyBorder="1" applyAlignment="1"/>
    <xf numFmtId="0" fontId="9" fillId="6" borderId="3" xfId="1" applyFill="1" applyBorder="1" applyAlignment="1"/>
    <xf numFmtId="0" fontId="9" fillId="7" borderId="4" xfId="1" applyFill="1" applyBorder="1" applyAlignment="1"/>
    <xf numFmtId="0" fontId="9" fillId="7" borderId="3" xfId="1" applyFill="1" applyBorder="1" applyAlignment="1"/>
    <xf numFmtId="0" fontId="9" fillId="7" borderId="2" xfId="1" applyFill="1" applyBorder="1" applyAlignment="1"/>
    <xf numFmtId="0" fontId="9" fillId="8" borderId="4" xfId="1" applyFill="1" applyBorder="1" applyAlignment="1"/>
    <xf numFmtId="0" fontId="9" fillId="8" borderId="3" xfId="1" applyFill="1" applyBorder="1" applyAlignment="1"/>
    <xf numFmtId="0" fontId="9" fillId="8" borderId="2" xfId="1" applyFill="1" applyBorder="1" applyAlignment="1"/>
    <xf numFmtId="0" fontId="0" fillId="0" borderId="0" xfId="0" applyAlignment="1">
      <alignment horizontal="center"/>
    </xf>
    <xf numFmtId="0" fontId="9" fillId="8" borderId="1" xfId="1" applyFill="1" applyBorder="1" applyAlignment="1">
      <alignment horizontal="center"/>
    </xf>
    <xf numFmtId="0" fontId="9" fillId="0" borderId="5" xfId="1" applyBorder="1" applyAlignment="1">
      <alignment horizontal="center"/>
    </xf>
    <xf numFmtId="0" fontId="9" fillId="9" borderId="3" xfId="1" applyFill="1" applyBorder="1" applyAlignment="1">
      <alignment horizontal="center"/>
    </xf>
    <xf numFmtId="0" fontId="9" fillId="0" borderId="5" xfId="1" applyFill="1" applyBorder="1" applyAlignment="1">
      <alignment horizontal="center"/>
    </xf>
    <xf numFmtId="0" fontId="0" fillId="9" borderId="3" xfId="0" applyFill="1" applyBorder="1"/>
    <xf numFmtId="0" fontId="0" fillId="9" borderId="2" xfId="0" applyFill="1" applyBorder="1"/>
    <xf numFmtId="0" fontId="0" fillId="9" borderId="4" xfId="0" applyFill="1" applyBorder="1"/>
    <xf numFmtId="0" fontId="15"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18" fillId="0" borderId="0" xfId="0" applyFont="1"/>
    <xf numFmtId="0" fontId="19" fillId="0" borderId="0" xfId="0" applyFont="1"/>
    <xf numFmtId="0" fontId="7" fillId="3" borderId="6" xfId="0" applyFont="1" applyFill="1" applyBorder="1" applyAlignment="1">
      <alignment horizontal="center" vertical="center"/>
    </xf>
    <xf numFmtId="0" fontId="18" fillId="0" borderId="7" xfId="0" applyFont="1" applyBorder="1" applyAlignment="1">
      <alignment horizontal="left" indent="1"/>
    </xf>
    <xf numFmtId="164" fontId="18" fillId="0" borderId="8" xfId="0" applyNumberFormat="1" applyFont="1" applyBorder="1"/>
    <xf numFmtId="164" fontId="18" fillId="0" borderId="9" xfId="0" applyNumberFormat="1" applyFont="1" applyBorder="1"/>
    <xf numFmtId="0" fontId="18" fillId="0" borderId="10" xfId="0" applyFont="1" applyBorder="1"/>
    <xf numFmtId="0" fontId="18" fillId="0" borderId="11" xfId="0" applyFont="1" applyBorder="1"/>
    <xf numFmtId="0" fontId="18" fillId="0" borderId="12" xfId="0" applyFont="1" applyBorder="1"/>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8" fillId="0" borderId="7" xfId="0" applyFont="1" applyBorder="1"/>
    <xf numFmtId="0" fontId="18" fillId="0" borderId="8" xfId="0" applyFont="1" applyBorder="1"/>
    <xf numFmtId="0" fontId="18" fillId="0" borderId="9" xfId="0" applyFont="1" applyBorder="1"/>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11"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vertical="center"/>
    </xf>
    <xf numFmtId="0" fontId="23" fillId="0" borderId="0" xfId="0" applyFont="1" applyAlignment="1">
      <alignment horizontal="center"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2" fillId="0" borderId="0" xfId="0" applyFont="1" applyAlignment="1">
      <alignment vertical="center"/>
    </xf>
    <xf numFmtId="0" fontId="11" fillId="0" borderId="0" xfId="0" applyFont="1" applyFill="1" applyAlignment="1">
      <alignment vertical="center"/>
    </xf>
    <xf numFmtId="0" fontId="22" fillId="0" borderId="0" xfId="0" applyFont="1" applyFill="1" applyAlignment="1">
      <alignment vertical="center"/>
    </xf>
    <xf numFmtId="0" fontId="24" fillId="0" borderId="0" xfId="0" applyFont="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10" fillId="0" borderId="0" xfId="0" quotePrefix="1" applyFont="1" applyFill="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1" fillId="0" borderId="0" xfId="0" applyFont="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Alignment="1">
      <alignment horizontal="lef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0" xfId="0" applyFont="1" applyBorder="1" applyAlignment="1">
      <alignment horizontal="center" vertical="center"/>
    </xf>
    <xf numFmtId="3" fontId="25" fillId="0" borderId="39" xfId="0" applyNumberFormat="1" applyFont="1" applyBorder="1" applyAlignment="1" applyProtection="1">
      <alignment horizontal="left" vertical="center"/>
      <protection hidden="1"/>
    </xf>
    <xf numFmtId="0" fontId="21" fillId="0" borderId="0" xfId="0" applyFont="1" applyFill="1" applyAlignment="1">
      <alignment vertical="center"/>
    </xf>
    <xf numFmtId="3" fontId="20" fillId="0" borderId="41" xfId="0" applyNumberFormat="1" applyFont="1" applyFill="1" applyBorder="1" applyAlignment="1" applyProtection="1">
      <alignment horizontal="left" vertical="center"/>
      <protection locked="0"/>
    </xf>
    <xf numFmtId="3" fontId="20" fillId="0" borderId="37" xfId="0" applyNumberFormat="1" applyFont="1" applyFill="1" applyBorder="1" applyAlignment="1" applyProtection="1">
      <alignment horizontal="left" vertical="center"/>
      <protection locked="0"/>
    </xf>
    <xf numFmtId="0" fontId="20" fillId="0" borderId="39" xfId="0" applyFont="1" applyBorder="1" applyAlignment="1">
      <alignment horizontal="left" vertical="center"/>
    </xf>
    <xf numFmtId="3" fontId="20" fillId="0" borderId="42" xfId="0" applyNumberFormat="1" applyFont="1" applyBorder="1" applyAlignment="1" applyProtection="1">
      <alignment horizontal="left" vertical="center"/>
      <protection locked="0"/>
    </xf>
    <xf numFmtId="3" fontId="22" fillId="0" borderId="42" xfId="0" applyNumberFormat="1" applyFont="1" applyBorder="1" applyAlignment="1" applyProtection="1">
      <alignment horizontal="left" vertical="center"/>
      <protection locked="0"/>
    </xf>
    <xf numFmtId="3" fontId="20" fillId="0" borderId="43" xfId="0" applyNumberFormat="1" applyFont="1" applyBorder="1" applyAlignment="1" applyProtection="1">
      <alignment horizontal="left" vertical="center"/>
      <protection locked="0"/>
    </xf>
    <xf numFmtId="0" fontId="20" fillId="0" borderId="44" xfId="0" applyFont="1" applyBorder="1" applyAlignment="1">
      <alignment vertical="center"/>
    </xf>
    <xf numFmtId="0" fontId="12" fillId="11" borderId="45" xfId="0" applyFont="1" applyFill="1" applyBorder="1" applyAlignment="1">
      <alignment vertical="center"/>
    </xf>
    <xf numFmtId="0" fontId="20" fillId="0" borderId="42" xfId="0" applyFont="1" applyBorder="1" applyAlignment="1">
      <alignment vertical="center"/>
    </xf>
    <xf numFmtId="0" fontId="20" fillId="0" borderId="46" xfId="0" applyFont="1" applyBorder="1" applyAlignment="1">
      <alignment horizontal="left" vertical="center" indent="1"/>
    </xf>
    <xf numFmtId="3" fontId="22" fillId="0" borderId="47" xfId="0" applyNumberFormat="1" applyFont="1" applyBorder="1" applyAlignment="1" applyProtection="1">
      <alignment horizontal="left" vertical="center"/>
      <protection locked="0"/>
    </xf>
    <xf numFmtId="3" fontId="20" fillId="0" borderId="47" xfId="0" applyNumberFormat="1" applyFont="1" applyBorder="1" applyAlignment="1" applyProtection="1">
      <alignment horizontal="left" vertical="center"/>
      <protection locked="0"/>
    </xf>
    <xf numFmtId="3" fontId="20" fillId="0" borderId="38" xfId="0" applyNumberFormat="1" applyFont="1" applyBorder="1" applyAlignment="1" applyProtection="1">
      <alignment horizontal="left" vertical="center"/>
      <protection locked="0"/>
    </xf>
    <xf numFmtId="0" fontId="20" fillId="0" borderId="0" xfId="0" applyFont="1" applyFill="1" applyBorder="1" applyAlignment="1">
      <alignment horizontal="left" vertical="center"/>
    </xf>
    <xf numFmtId="0" fontId="20" fillId="0" borderId="48" xfId="0" applyFont="1" applyBorder="1" applyAlignment="1">
      <alignment vertical="center"/>
    </xf>
    <xf numFmtId="0" fontId="26" fillId="11" borderId="48" xfId="0" applyFont="1" applyFill="1" applyBorder="1" applyAlignment="1">
      <alignment vertical="center"/>
    </xf>
    <xf numFmtId="0" fontId="12" fillId="11" borderId="48" xfId="0" applyFont="1" applyFill="1" applyBorder="1" applyAlignment="1">
      <alignment horizontal="left" vertical="center"/>
    </xf>
    <xf numFmtId="0" fontId="25" fillId="0" borderId="0" xfId="0" applyFont="1" applyFill="1" applyAlignment="1">
      <alignment vertical="center"/>
    </xf>
    <xf numFmtId="0" fontId="25" fillId="0" borderId="39" xfId="0" applyFont="1" applyFill="1" applyBorder="1" applyAlignment="1">
      <alignment vertical="center"/>
    </xf>
    <xf numFmtId="0" fontId="11" fillId="0" borderId="0" xfId="0" applyFont="1" applyFill="1" applyBorder="1" applyAlignment="1">
      <alignment horizontal="left" vertical="center"/>
    </xf>
    <xf numFmtId="0" fontId="12" fillId="11" borderId="48" xfId="0" applyFont="1" applyFill="1" applyBorder="1" applyAlignment="1">
      <alignment vertical="center"/>
    </xf>
    <xf numFmtId="3" fontId="21"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5" fillId="12" borderId="36" xfId="0" applyFont="1" applyFill="1" applyBorder="1" applyAlignment="1">
      <alignment vertical="center"/>
    </xf>
    <xf numFmtId="3" fontId="12" fillId="11" borderId="36" xfId="0" applyNumberFormat="1" applyFont="1" applyFill="1" applyBorder="1" applyAlignment="1" applyProtection="1">
      <alignment vertical="center"/>
    </xf>
    <xf numFmtId="3" fontId="21" fillId="0" borderId="0" xfId="0" applyNumberFormat="1" applyFont="1" applyFill="1" applyAlignment="1">
      <alignment vertical="center"/>
    </xf>
    <xf numFmtId="3" fontId="20" fillId="0" borderId="0" xfId="0" applyNumberFormat="1" applyFont="1" applyAlignment="1">
      <alignment vertical="center"/>
    </xf>
    <xf numFmtId="3" fontId="21" fillId="0" borderId="0" xfId="0" applyNumberFormat="1" applyFont="1" applyBorder="1" applyAlignment="1">
      <alignment vertical="center"/>
    </xf>
    <xf numFmtId="3" fontId="27" fillId="0" borderId="0" xfId="0" applyNumberFormat="1" applyFont="1" applyBorder="1" applyAlignment="1">
      <alignment vertical="center"/>
    </xf>
    <xf numFmtId="0" fontId="24" fillId="0" borderId="0" xfId="1" applyFont="1" applyBorder="1" applyAlignment="1">
      <alignment vertical="center"/>
    </xf>
    <xf numFmtId="0" fontId="21" fillId="0" borderId="18" xfId="0" applyFont="1" applyBorder="1" applyAlignment="1">
      <alignment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0" borderId="41" xfId="0" applyFont="1" applyBorder="1" applyAlignment="1">
      <alignment vertical="center"/>
    </xf>
    <xf numFmtId="0" fontId="20" fillId="0" borderId="47" xfId="0" applyFont="1" applyBorder="1" applyAlignment="1">
      <alignment vertical="center"/>
    </xf>
    <xf numFmtId="0" fontId="20" fillId="0" borderId="43" xfId="0" applyFont="1" applyBorder="1" applyAlignment="1">
      <alignmen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47" xfId="0" applyFont="1" applyBorder="1" applyAlignment="1">
      <alignment horizontal="left" vertical="center"/>
    </xf>
    <xf numFmtId="0" fontId="20" fillId="0" borderId="53" xfId="0" applyFont="1" applyBorder="1" applyAlignment="1">
      <alignment vertical="center"/>
    </xf>
    <xf numFmtId="0" fontId="11" fillId="13" borderId="54" xfId="0" applyFont="1" applyFill="1" applyBorder="1" applyAlignment="1">
      <alignment horizontal="center" vertical="center"/>
    </xf>
    <xf numFmtId="0" fontId="20" fillId="0" borderId="55" xfId="0" applyFont="1" applyBorder="1" applyAlignment="1">
      <alignment vertical="center"/>
    </xf>
    <xf numFmtId="0" fontId="11" fillId="13" borderId="56" xfId="0" applyFont="1" applyFill="1" applyBorder="1" applyAlignment="1">
      <alignment horizontal="center" vertical="center"/>
    </xf>
    <xf numFmtId="0" fontId="11" fillId="13" borderId="56" xfId="0" quotePrefix="1" applyFont="1" applyFill="1" applyBorder="1" applyAlignment="1">
      <alignment horizontal="center" vertical="center"/>
    </xf>
    <xf numFmtId="0" fontId="25" fillId="0" borderId="57" xfId="0" applyFont="1" applyBorder="1" applyAlignment="1">
      <alignment vertical="center"/>
    </xf>
    <xf numFmtId="0" fontId="22" fillId="14" borderId="0" xfId="0" applyFont="1" applyFill="1" applyBorder="1" applyAlignment="1">
      <alignment vertical="center"/>
    </xf>
    <xf numFmtId="0" fontId="25" fillId="0" borderId="39" xfId="0" applyFont="1" applyBorder="1" applyAlignment="1">
      <alignment vertical="center"/>
    </xf>
    <xf numFmtId="0" fontId="22" fillId="14" borderId="50" xfId="0" applyFont="1" applyFill="1" applyBorder="1" applyAlignment="1">
      <alignment vertical="center"/>
    </xf>
    <xf numFmtId="0" fontId="22" fillId="14" borderId="35" xfId="0" applyFont="1" applyFill="1" applyBorder="1" applyAlignment="1">
      <alignment vertical="center"/>
    </xf>
    <xf numFmtId="0" fontId="22" fillId="14" borderId="40" xfId="0" applyFont="1" applyFill="1" applyBorder="1" applyAlignment="1">
      <alignment vertical="center"/>
    </xf>
    <xf numFmtId="0" fontId="28" fillId="11" borderId="57" xfId="0" applyFont="1" applyFill="1" applyBorder="1" applyAlignment="1">
      <alignment vertical="center"/>
    </xf>
    <xf numFmtId="0" fontId="28" fillId="11" borderId="39" xfId="0" applyFont="1" applyFill="1" applyBorder="1" applyAlignment="1">
      <alignment vertical="center"/>
    </xf>
    <xf numFmtId="0" fontId="20" fillId="0" borderId="58" xfId="0" applyFont="1" applyBorder="1" applyAlignment="1">
      <alignment vertical="center"/>
    </xf>
    <xf numFmtId="0" fontId="25" fillId="0" borderId="0" xfId="0" applyFont="1" applyBorder="1" applyAlignment="1">
      <alignment vertical="center"/>
    </xf>
    <xf numFmtId="0" fontId="11" fillId="13" borderId="46" xfId="0" applyFont="1" applyFill="1" applyBorder="1" applyAlignment="1">
      <alignment horizontal="center" vertical="center"/>
    </xf>
    <xf numFmtId="0" fontId="20" fillId="0" borderId="47" xfId="0" applyFont="1" applyFill="1" applyBorder="1" applyAlignment="1">
      <alignment vertical="center"/>
    </xf>
    <xf numFmtId="0" fontId="24" fillId="0" borderId="0" xfId="0" applyFont="1" applyFill="1" applyAlignment="1">
      <alignment vertical="center"/>
    </xf>
    <xf numFmtId="0" fontId="22" fillId="14" borderId="34" xfId="0" applyFont="1" applyFill="1" applyBorder="1" applyAlignment="1">
      <alignment vertical="center"/>
    </xf>
    <xf numFmtId="0" fontId="22" fillId="14" borderId="37" xfId="0" applyFont="1" applyFill="1" applyBorder="1" applyAlignment="1">
      <alignment vertical="center"/>
    </xf>
    <xf numFmtId="0" fontId="22" fillId="14" borderId="36" xfId="0" applyFont="1" applyFill="1" applyBorder="1" applyAlignment="1">
      <alignment vertical="center"/>
    </xf>
    <xf numFmtId="0" fontId="22" fillId="14" borderId="38" xfId="0" applyFont="1" applyFill="1" applyBorder="1" applyAlignment="1">
      <alignment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0" fillId="0" borderId="48" xfId="0" applyFont="1" applyBorder="1" applyAlignment="1">
      <alignment horizontal="left" vertical="center"/>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0" fillId="0" borderId="0" xfId="0" applyFont="1" applyAlignment="1">
      <alignment horizontal="center" vertical="center"/>
    </xf>
    <xf numFmtId="0" fontId="29" fillId="11" borderId="34" xfId="0" applyFont="1" applyFill="1" applyBorder="1" applyAlignment="1">
      <alignment vertical="center"/>
    </xf>
    <xf numFmtId="0" fontId="29" fillId="11" borderId="36" xfId="0" applyFont="1" applyFill="1" applyBorder="1" applyAlignment="1">
      <alignment vertical="center"/>
    </xf>
    <xf numFmtId="3" fontId="21" fillId="0" borderId="0" xfId="0" applyNumberFormat="1" applyFont="1" applyAlignment="1">
      <alignment vertical="center"/>
    </xf>
    <xf numFmtId="3" fontId="21" fillId="0" borderId="0" xfId="0" applyNumberFormat="1" applyFont="1" applyFill="1" applyBorder="1" applyAlignment="1">
      <alignment vertical="center"/>
    </xf>
    <xf numFmtId="3" fontId="20" fillId="0" borderId="0" xfId="0" applyNumberFormat="1" applyFont="1" applyFill="1" applyAlignment="1">
      <alignmen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0" fontId="29" fillId="11" borderId="50" xfId="0" applyFont="1" applyFill="1" applyBorder="1" applyAlignment="1">
      <alignment horizontal="center" vertical="center"/>
    </xf>
    <xf numFmtId="0" fontId="29" fillId="11" borderId="35" xfId="0" applyFont="1" applyFill="1" applyBorder="1" applyAlignment="1">
      <alignment horizontal="center" vertical="center"/>
    </xf>
    <xf numFmtId="3" fontId="29" fillId="11" borderId="39" xfId="0" applyNumberFormat="1" applyFont="1" applyFill="1" applyBorder="1" applyAlignment="1">
      <alignment vertical="center"/>
    </xf>
    <xf numFmtId="0" fontId="11" fillId="13" borderId="61"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63" xfId="0" applyFont="1" applyFill="1" applyBorder="1" applyAlignment="1">
      <alignment horizontal="center" vertical="center"/>
    </xf>
    <xf numFmtId="0" fontId="11" fillId="13" borderId="64" xfId="0" applyFont="1" applyFill="1" applyBorder="1" applyAlignment="1">
      <alignment horizontal="center" vertical="center"/>
    </xf>
    <xf numFmtId="0" fontId="22" fillId="14" borderId="44" xfId="0" applyFont="1" applyFill="1" applyBorder="1" applyAlignment="1">
      <alignment vertical="center"/>
    </xf>
    <xf numFmtId="0" fontId="11" fillId="15" borderId="65" xfId="0" applyFont="1" applyFill="1" applyBorder="1" applyAlignment="1">
      <alignment horizontal="center" vertical="center"/>
    </xf>
    <xf numFmtId="0" fontId="25" fillId="0" borderId="51" xfId="0" applyFont="1" applyFill="1" applyBorder="1" applyAlignment="1">
      <alignment horizontal="left" vertical="center" indent="1"/>
    </xf>
    <xf numFmtId="0" fontId="25" fillId="0" borderId="34" xfId="0" applyFont="1" applyFill="1" applyBorder="1" applyAlignment="1">
      <alignment vertical="center"/>
    </xf>
    <xf numFmtId="0" fontId="25" fillId="0" borderId="55" xfId="0" applyFont="1" applyFill="1" applyBorder="1" applyAlignment="1">
      <alignment vertical="center"/>
    </xf>
    <xf numFmtId="0" fontId="25" fillId="0" borderId="52" xfId="0" applyFont="1" applyFill="1" applyBorder="1" applyAlignment="1">
      <alignment horizontal="left" vertical="center" indent="1"/>
    </xf>
    <xf numFmtId="0" fontId="25" fillId="0" borderId="36" xfId="0" applyFont="1" applyFill="1" applyBorder="1" applyAlignment="1">
      <alignment vertical="center"/>
    </xf>
    <xf numFmtId="0" fontId="25" fillId="0" borderId="37" xfId="0" applyFont="1" applyFill="1" applyBorder="1" applyAlignment="1">
      <alignment vertical="center"/>
    </xf>
    <xf numFmtId="0" fontId="20" fillId="0" borderId="51" xfId="0" applyFont="1" applyFill="1" applyBorder="1" applyAlignment="1">
      <alignment horizontal="left" vertical="center" indent="1"/>
    </xf>
    <xf numFmtId="0" fontId="20" fillId="0" borderId="66" xfId="0" applyFont="1" applyFill="1" applyBorder="1" applyAlignment="1">
      <alignment horizontal="left" vertical="center" indent="1"/>
    </xf>
    <xf numFmtId="0" fontId="25" fillId="0" borderId="43" xfId="0" applyFont="1" applyFill="1" applyBorder="1" applyAlignment="1">
      <alignment vertical="center"/>
    </xf>
    <xf numFmtId="0" fontId="20" fillId="0" borderId="52" xfId="0" applyFont="1" applyFill="1" applyBorder="1" applyAlignment="1">
      <alignment horizontal="left" vertical="center" indent="1"/>
    </xf>
    <xf numFmtId="0" fontId="24" fillId="0" borderId="38" xfId="0" applyFont="1" applyFill="1" applyBorder="1" applyAlignment="1">
      <alignment vertical="center"/>
    </xf>
    <xf numFmtId="0" fontId="20" fillId="0" borderId="41" xfId="0" applyFont="1" applyFill="1" applyBorder="1" applyAlignment="1">
      <alignment horizontal="left" vertical="center" indent="1"/>
    </xf>
    <xf numFmtId="0" fontId="20" fillId="0" borderId="42" xfId="0" applyFont="1" applyFill="1" applyBorder="1" applyAlignment="1">
      <alignment horizontal="left" vertical="center" indent="1"/>
    </xf>
    <xf numFmtId="0" fontId="20" fillId="0" borderId="47" xfId="0" applyFont="1" applyFill="1" applyBorder="1" applyAlignment="1">
      <alignment horizontal="left" vertical="center" indent="1"/>
    </xf>
    <xf numFmtId="3" fontId="28" fillId="11" borderId="59" xfId="3" applyNumberFormat="1" applyFont="1" applyFill="1" applyBorder="1" applyAlignment="1" applyProtection="1">
      <alignment horizontal="center" vertical="center"/>
      <protection locked="0"/>
    </xf>
    <xf numFmtId="3" fontId="20" fillId="0" borderId="46" xfId="0" applyNumberFormat="1" applyFont="1" applyBorder="1" applyAlignment="1" applyProtection="1">
      <alignment horizontal="left" vertical="center" indent="1"/>
      <protection locked="0"/>
    </xf>
    <xf numFmtId="3" fontId="21" fillId="0" borderId="0" xfId="3" applyNumberFormat="1" applyFont="1" applyFill="1" applyBorder="1" applyAlignment="1" applyProtection="1">
      <alignment horizontal="center" vertical="center"/>
      <protection locked="0"/>
    </xf>
    <xf numFmtId="3" fontId="28" fillId="11" borderId="60" xfId="3" applyNumberFormat="1" applyFont="1" applyFill="1" applyBorder="1" applyAlignment="1" applyProtection="1">
      <alignment horizontal="center" vertical="center"/>
      <protection locked="0"/>
    </xf>
    <xf numFmtId="3" fontId="20" fillId="0" borderId="51" xfId="0" applyNumberFormat="1" applyFont="1" applyBorder="1" applyAlignment="1" applyProtection="1">
      <alignment horizontal="left" vertical="center" indent="1"/>
      <protection locked="0"/>
    </xf>
    <xf numFmtId="3" fontId="20" fillId="0" borderId="66" xfId="0" applyNumberFormat="1" applyFont="1" applyBorder="1" applyAlignment="1" applyProtection="1">
      <alignment horizontal="left" vertical="center" indent="1"/>
      <protection locked="0"/>
    </xf>
    <xf numFmtId="3" fontId="20" fillId="0" borderId="52" xfId="0" applyNumberFormat="1" applyFont="1" applyBorder="1" applyAlignment="1" applyProtection="1">
      <alignment horizontal="left" vertical="center" indent="1"/>
      <protection locked="0"/>
    </xf>
    <xf numFmtId="3" fontId="25" fillId="0" borderId="3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36" xfId="0" applyNumberFormat="1" applyFont="1" applyFill="1" applyBorder="1" applyAlignment="1">
      <alignment vertical="center"/>
    </xf>
    <xf numFmtId="3" fontId="28" fillId="11" borderId="67" xfId="3" applyNumberFormat="1" applyFont="1" applyFill="1" applyBorder="1" applyAlignment="1" applyProtection="1">
      <alignment horizontal="center" vertical="center"/>
      <protection locked="0"/>
    </xf>
    <xf numFmtId="3" fontId="28" fillId="11" borderId="68" xfId="3" applyNumberFormat="1" applyFont="1" applyFill="1" applyBorder="1" applyAlignment="1" applyProtection="1">
      <alignment horizontal="center" vertical="center"/>
      <protection locked="0"/>
    </xf>
    <xf numFmtId="3" fontId="28" fillId="11" borderId="69" xfId="3" applyNumberFormat="1" applyFont="1" applyFill="1" applyBorder="1" applyAlignment="1" applyProtection="1">
      <alignment horizontal="center" vertical="center"/>
      <protection locked="0"/>
    </xf>
    <xf numFmtId="0" fontId="21" fillId="0" borderId="38" xfId="0" applyFont="1" applyBorder="1" applyAlignment="1">
      <alignment vertical="center"/>
    </xf>
    <xf numFmtId="0" fontId="11" fillId="13" borderId="70" xfId="0" applyFont="1" applyFill="1" applyBorder="1" applyAlignment="1">
      <alignment horizontal="center" vertical="center"/>
    </xf>
    <xf numFmtId="0" fontId="9" fillId="0" borderId="51" xfId="0" applyFont="1" applyBorder="1" applyAlignment="1">
      <alignment horizontal="left" vertical="center" indent="1"/>
    </xf>
    <xf numFmtId="0" fontId="9" fillId="0" borderId="34" xfId="0" applyFont="1" applyBorder="1" applyAlignment="1">
      <alignment vertical="center"/>
    </xf>
    <xf numFmtId="0" fontId="9" fillId="0" borderId="55" xfId="0" applyFont="1" applyBorder="1" applyAlignment="1">
      <alignment vertical="center"/>
    </xf>
    <xf numFmtId="0" fontId="9" fillId="0" borderId="36" xfId="0" applyFont="1" applyBorder="1" applyAlignment="1">
      <alignment vertical="center"/>
    </xf>
    <xf numFmtId="0" fontId="20" fillId="0" borderId="34" xfId="0" applyFont="1" applyBorder="1" applyAlignment="1">
      <alignment horizontal="left" vertical="center" indent="1"/>
    </xf>
    <xf numFmtId="0" fontId="25" fillId="0" borderId="34" xfId="0" applyFont="1" applyBorder="1" applyAlignment="1">
      <alignment vertical="center"/>
    </xf>
    <xf numFmtId="0" fontId="20" fillId="0" borderId="55" xfId="0" applyFont="1" applyBorder="1" applyAlignment="1">
      <alignment horizontal="left" vertical="center" indent="1"/>
    </xf>
    <xf numFmtId="0" fontId="25" fillId="0" borderId="55" xfId="0" applyFont="1" applyBorder="1" applyAlignment="1">
      <alignment vertical="center"/>
    </xf>
    <xf numFmtId="0" fontId="20" fillId="0" borderId="36" xfId="0" applyFont="1" applyBorder="1" applyAlignment="1">
      <alignment horizontal="left" vertical="center" indent="1"/>
    </xf>
    <xf numFmtId="0" fontId="25" fillId="0" borderId="36" xfId="0" applyFont="1" applyBorder="1" applyAlignment="1">
      <alignment vertical="center"/>
    </xf>
    <xf numFmtId="0" fontId="24" fillId="16" borderId="0" xfId="0" applyFont="1" applyFill="1" applyAlignment="1">
      <alignment vertical="center"/>
    </xf>
    <xf numFmtId="0" fontId="25" fillId="16" borderId="0" xfId="0" applyFont="1" applyFill="1" applyAlignment="1">
      <alignment vertical="center"/>
    </xf>
    <xf numFmtId="0" fontId="20" fillId="0" borderId="0" xfId="0" quotePrefix="1" applyFont="1" applyFill="1" applyAlignment="1">
      <alignment vertical="center"/>
    </xf>
    <xf numFmtId="0" fontId="20" fillId="0" borderId="51" xfId="0" applyFont="1" applyBorder="1" applyAlignment="1">
      <alignment horizontal="left" vertical="center" indent="1"/>
    </xf>
    <xf numFmtId="3" fontId="25" fillId="0" borderId="34" xfId="0" applyNumberFormat="1" applyFont="1" applyFill="1" applyBorder="1" applyAlignment="1" applyProtection="1">
      <alignment vertical="center"/>
      <protection hidden="1"/>
    </xf>
    <xf numFmtId="0" fontId="20" fillId="0" borderId="52" xfId="0" applyFont="1" applyBorder="1" applyAlignment="1">
      <alignment horizontal="left" vertical="center" indent="1"/>
    </xf>
    <xf numFmtId="3" fontId="25" fillId="0" borderId="36" xfId="0" applyNumberFormat="1" applyFont="1" applyFill="1" applyBorder="1" applyAlignment="1" applyProtection="1">
      <alignment vertical="center"/>
      <protection hidden="1"/>
    </xf>
    <xf numFmtId="0" fontId="20" fillId="0" borderId="71" xfId="0" applyFont="1" applyBorder="1" applyAlignment="1">
      <alignment horizontal="left" vertical="center" indent="1"/>
    </xf>
    <xf numFmtId="3" fontId="25" fillId="0" borderId="72" xfId="0" applyNumberFormat="1" applyFont="1" applyFill="1" applyBorder="1" applyAlignment="1" applyProtection="1">
      <alignment vertical="center"/>
      <protection hidden="1"/>
    </xf>
    <xf numFmtId="0" fontId="20" fillId="0" borderId="66"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73" xfId="0" applyFont="1" applyBorder="1" applyAlignment="1">
      <alignment horizontal="left" vertical="center" indent="1"/>
    </xf>
    <xf numFmtId="0" fontId="20" fillId="0" borderId="53" xfId="0" applyFont="1" applyBorder="1" applyAlignment="1">
      <alignment horizontal="left" vertical="center" indent="1"/>
    </xf>
    <xf numFmtId="3" fontId="25" fillId="0" borderId="44" xfId="0" applyNumberFormat="1" applyFont="1" applyFill="1" applyBorder="1" applyAlignment="1" applyProtection="1">
      <alignment vertical="center"/>
      <protection hidden="1"/>
    </xf>
    <xf numFmtId="3" fontId="22" fillId="14" borderId="39" xfId="0" applyNumberFormat="1" applyFont="1" applyFill="1" applyBorder="1" applyAlignment="1" applyProtection="1">
      <alignment vertical="center"/>
      <protection hidden="1"/>
    </xf>
    <xf numFmtId="0" fontId="20" fillId="0" borderId="0" xfId="0" applyFont="1" applyBorder="1" applyAlignment="1">
      <alignment horizontal="left" vertical="center" indent="1"/>
    </xf>
    <xf numFmtId="3" fontId="22" fillId="14" borderId="74" xfId="0" applyNumberFormat="1" applyFont="1" applyFill="1" applyBorder="1" applyAlignment="1" applyProtection="1">
      <alignment vertical="center"/>
      <protection hidden="1"/>
    </xf>
    <xf numFmtId="3" fontId="22" fillId="14" borderId="57" xfId="0" applyNumberFormat="1" applyFont="1" applyFill="1" applyBorder="1" applyAlignment="1" applyProtection="1">
      <alignment vertical="center"/>
      <protection hidden="1"/>
    </xf>
    <xf numFmtId="3" fontId="22" fillId="14" borderId="46" xfId="0" applyNumberFormat="1" applyFont="1" applyFill="1" applyBorder="1" applyAlignment="1" applyProtection="1">
      <alignment vertical="center"/>
      <protection hidden="1"/>
    </xf>
    <xf numFmtId="3" fontId="22" fillId="14" borderId="48" xfId="0" applyNumberFormat="1" applyFont="1" applyFill="1" applyBorder="1" applyAlignment="1" applyProtection="1">
      <alignment vertical="center"/>
      <protection hidden="1"/>
    </xf>
    <xf numFmtId="3" fontId="22" fillId="14" borderId="45" xfId="0" applyNumberFormat="1" applyFont="1" applyFill="1" applyBorder="1" applyAlignment="1" applyProtection="1">
      <alignment vertical="center"/>
      <protection hidden="1"/>
    </xf>
    <xf numFmtId="0" fontId="28" fillId="11" borderId="39" xfId="0" applyFont="1" applyFill="1" applyBorder="1" applyAlignment="1">
      <alignment horizontal="center" vertical="center"/>
    </xf>
    <xf numFmtId="0" fontId="20" fillId="0" borderId="45" xfId="0" applyFont="1" applyBorder="1" applyAlignment="1">
      <alignment horizontal="left" vertical="center" indent="1"/>
    </xf>
    <xf numFmtId="0" fontId="25" fillId="0" borderId="41" xfId="0" applyFont="1" applyFill="1" applyBorder="1" applyAlignment="1">
      <alignment horizontal="left" vertical="center" indent="1"/>
    </xf>
    <xf numFmtId="0" fontId="25" fillId="0" borderId="41" xfId="0" applyFont="1" applyFill="1" applyBorder="1" applyAlignment="1">
      <alignment vertical="center"/>
    </xf>
    <xf numFmtId="0" fontId="25" fillId="0" borderId="47" xfId="0" applyFont="1" applyFill="1" applyBorder="1" applyAlignment="1">
      <alignment vertical="center"/>
    </xf>
    <xf numFmtId="0" fontId="25" fillId="0" borderId="46" xfId="0" applyFont="1" applyFill="1" applyBorder="1" applyAlignment="1">
      <alignment horizontal="left" vertical="center" indent="1"/>
    </xf>
    <xf numFmtId="0" fontId="25" fillId="0" borderId="48" xfId="0" applyFont="1" applyFill="1" applyBorder="1" applyAlignment="1">
      <alignment horizontal="left" vertical="center" indent="1"/>
    </xf>
    <xf numFmtId="0" fontId="25" fillId="0" borderId="48" xfId="0" applyFont="1" applyFill="1" applyBorder="1" applyAlignment="1">
      <alignment vertical="center"/>
    </xf>
    <xf numFmtId="0" fontId="30" fillId="0" borderId="0" xfId="0" applyFont="1" applyFill="1" applyAlignment="1">
      <alignment vertical="center"/>
    </xf>
    <xf numFmtId="0" fontId="20" fillId="0" borderId="44" xfId="0" applyFont="1" applyFill="1" applyBorder="1" applyAlignment="1">
      <alignment vertical="center"/>
    </xf>
    <xf numFmtId="0" fontId="22" fillId="14" borderId="46" xfId="0" applyFont="1" applyFill="1" applyBorder="1" applyAlignment="1">
      <alignment vertical="center"/>
    </xf>
    <xf numFmtId="0" fontId="22" fillId="14" borderId="49" xfId="0" applyFont="1" applyFill="1" applyBorder="1" applyAlignment="1">
      <alignment vertical="center"/>
    </xf>
    <xf numFmtId="0" fontId="22" fillId="14" borderId="33" xfId="0" applyFont="1" applyFill="1" applyBorder="1" applyAlignment="1">
      <alignment vertical="center"/>
    </xf>
    <xf numFmtId="0" fontId="22" fillId="14" borderId="75" xfId="0" applyFont="1" applyFill="1" applyBorder="1" applyAlignment="1">
      <alignment vertical="center"/>
    </xf>
    <xf numFmtId="0" fontId="22" fillId="14" borderId="76" xfId="0" applyFont="1" applyFill="1" applyBorder="1" applyAlignment="1">
      <alignment vertical="center"/>
    </xf>
    <xf numFmtId="0" fontId="22" fillId="14" borderId="48" xfId="0" applyFont="1" applyFill="1" applyBorder="1" applyAlignment="1">
      <alignment vertical="center"/>
    </xf>
    <xf numFmtId="0" fontId="22" fillId="14" borderId="45" xfId="0" applyFont="1" applyFill="1" applyBorder="1" applyAlignment="1">
      <alignment vertical="center"/>
    </xf>
    <xf numFmtId="0" fontId="20" fillId="0" borderId="71" xfId="0" quotePrefix="1" applyFont="1" applyFill="1" applyBorder="1" applyAlignment="1">
      <alignment vertical="center"/>
    </xf>
    <xf numFmtId="0" fontId="23" fillId="0" borderId="0" xfId="0" applyFont="1" applyFill="1" applyAlignment="1">
      <alignment horizontal="left" vertical="center"/>
    </xf>
    <xf numFmtId="0" fontId="20" fillId="12" borderId="51" xfId="0" applyFont="1" applyFill="1" applyBorder="1" applyAlignment="1">
      <alignment vertical="center"/>
    </xf>
    <xf numFmtId="3" fontId="25" fillId="12" borderId="52" xfId="0" applyNumberFormat="1" applyFont="1" applyFill="1" applyBorder="1" applyAlignment="1" applyProtection="1">
      <alignment vertical="center"/>
      <protection hidden="1"/>
    </xf>
    <xf numFmtId="0" fontId="12" fillId="11" borderId="46" xfId="0" applyFont="1" applyFill="1" applyBorder="1" applyAlignment="1">
      <alignment horizontal="left" vertical="center" indent="1"/>
    </xf>
    <xf numFmtId="0" fontId="20" fillId="0" borderId="37" xfId="0" applyFont="1" applyFill="1" applyBorder="1" applyAlignment="1">
      <alignment vertical="center"/>
    </xf>
    <xf numFmtId="0" fontId="12" fillId="11" borderId="34" xfId="0" applyFont="1" applyFill="1" applyBorder="1" applyAlignment="1">
      <alignment vertical="center"/>
    </xf>
    <xf numFmtId="0" fontId="20" fillId="0" borderId="38" xfId="0" applyFont="1" applyFill="1" applyBorder="1" applyAlignment="1">
      <alignment vertical="center"/>
    </xf>
    <xf numFmtId="0" fontId="12" fillId="11" borderId="36" xfId="0" applyFont="1" applyFill="1" applyBorder="1" applyAlignment="1">
      <alignment vertical="center"/>
    </xf>
    <xf numFmtId="0" fontId="12" fillId="11" borderId="55" xfId="0" applyFont="1" applyFill="1" applyBorder="1" applyAlignment="1">
      <alignment vertical="center"/>
    </xf>
    <xf numFmtId="0" fontId="20" fillId="17" borderId="34" xfId="0" applyFont="1" applyFill="1" applyBorder="1" applyAlignment="1">
      <alignment vertical="center"/>
    </xf>
    <xf numFmtId="0" fontId="20" fillId="17" borderId="39" xfId="0" applyFont="1" applyFill="1" applyBorder="1" applyAlignment="1">
      <alignment horizontal="left" vertical="center"/>
    </xf>
    <xf numFmtId="0" fontId="20" fillId="17" borderId="57" xfId="0" applyFont="1" applyFill="1" applyBorder="1" applyAlignment="1">
      <alignment vertical="center"/>
    </xf>
    <xf numFmtId="3" fontId="20" fillId="0" borderId="51" xfId="0" applyNumberFormat="1" applyFont="1" applyFill="1" applyBorder="1" applyAlignment="1" applyProtection="1">
      <alignment horizontal="left" vertical="center" indent="1"/>
      <protection locked="0"/>
    </xf>
    <xf numFmtId="0" fontId="20" fillId="17" borderId="44" xfId="0" applyFont="1" applyFill="1" applyBorder="1" applyAlignment="1">
      <alignment vertical="center"/>
    </xf>
    <xf numFmtId="0" fontId="20" fillId="18" borderId="34" xfId="0" applyFont="1" applyFill="1" applyBorder="1" applyAlignment="1">
      <alignment vertical="center"/>
    </xf>
    <xf numFmtId="0" fontId="20" fillId="18" borderId="55" xfId="0" applyFont="1" applyFill="1" applyBorder="1" applyAlignment="1">
      <alignment vertical="center"/>
    </xf>
    <xf numFmtId="0" fontId="20" fillId="18" borderId="36" xfId="0" applyFont="1" applyFill="1" applyBorder="1" applyAlignment="1">
      <alignment vertical="center"/>
    </xf>
    <xf numFmtId="0" fontId="20" fillId="18" borderId="39" xfId="0" applyFont="1" applyFill="1" applyBorder="1" applyAlignment="1">
      <alignment horizontal="left" vertical="center"/>
    </xf>
    <xf numFmtId="0" fontId="15" fillId="0" borderId="0" xfId="0" applyFont="1" applyFill="1" applyBorder="1" applyAlignment="1">
      <alignment horizontal="left" vertical="center" indent="1"/>
    </xf>
    <xf numFmtId="0" fontId="23" fillId="0" borderId="0" xfId="0" applyFont="1" applyFill="1" applyAlignment="1">
      <alignment vertical="center"/>
    </xf>
    <xf numFmtId="0" fontId="12" fillId="11" borderId="46" xfId="0" applyFont="1" applyFill="1" applyBorder="1" applyAlignment="1">
      <alignment horizontal="left" vertical="center" indent="2"/>
    </xf>
    <xf numFmtId="0" fontId="20" fillId="0" borderId="51" xfId="0" applyFont="1" applyFill="1" applyBorder="1" applyAlignment="1">
      <alignment horizontal="left" vertical="center" indent="2"/>
    </xf>
    <xf numFmtId="0" fontId="20" fillId="0" borderId="41" xfId="0" applyFont="1" applyFill="1" applyBorder="1" applyAlignment="1">
      <alignment vertical="center"/>
    </xf>
    <xf numFmtId="0" fontId="20" fillId="0" borderId="66" xfId="0" applyFont="1" applyFill="1" applyBorder="1" applyAlignment="1">
      <alignment horizontal="left" vertical="center" indent="2"/>
    </xf>
    <xf numFmtId="0" fontId="20" fillId="0" borderId="42" xfId="0" applyFont="1" applyFill="1" applyBorder="1" applyAlignment="1">
      <alignment vertical="center"/>
    </xf>
    <xf numFmtId="0" fontId="20" fillId="0" borderId="43" xfId="0" applyFont="1" applyFill="1" applyBorder="1" applyAlignment="1">
      <alignmen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0" fillId="0" borderId="52" xfId="0" applyFont="1" applyFill="1" applyBorder="1" applyAlignment="1">
      <alignment horizontal="left" vertical="center" indent="2"/>
    </xf>
    <xf numFmtId="3" fontId="20" fillId="0" borderId="52" xfId="0" applyNumberFormat="1" applyFont="1" applyFill="1" applyBorder="1" applyAlignment="1" applyProtection="1">
      <alignment vertical="center"/>
      <protection locked="0"/>
    </xf>
    <xf numFmtId="3" fontId="20" fillId="0" borderId="47" xfId="0" applyNumberFormat="1" applyFont="1" applyFill="1" applyBorder="1" applyAlignment="1" applyProtection="1">
      <alignment vertical="center"/>
      <protection locked="0"/>
    </xf>
    <xf numFmtId="3" fontId="20" fillId="0" borderId="73" xfId="0" applyNumberFormat="1" applyFont="1" applyFill="1" applyBorder="1" applyAlignment="1" applyProtection="1">
      <alignment vertical="center"/>
      <protection locked="0"/>
    </xf>
    <xf numFmtId="3" fontId="20" fillId="0" borderId="53" xfId="0" applyNumberFormat="1" applyFont="1" applyFill="1" applyBorder="1" applyAlignment="1" applyProtection="1">
      <alignment vertical="center"/>
      <protection locked="0"/>
    </xf>
    <xf numFmtId="3" fontId="12" fillId="11" borderId="44" xfId="0" applyNumberFormat="1" applyFont="1" applyFill="1" applyBorder="1" applyAlignment="1" applyProtection="1">
      <alignment vertical="center"/>
    </xf>
    <xf numFmtId="3" fontId="20" fillId="0" borderId="44" xfId="0" applyNumberFormat="1" applyFont="1" applyFill="1" applyBorder="1" applyAlignment="1" applyProtection="1">
      <alignment vertical="center"/>
      <protection locked="0"/>
    </xf>
    <xf numFmtId="3" fontId="20" fillId="0" borderId="0" xfId="0" quotePrefix="1" applyNumberFormat="1" applyFont="1" applyFill="1" applyAlignment="1">
      <alignment vertical="center"/>
    </xf>
    <xf numFmtId="3" fontId="27" fillId="0" borderId="0" xfId="0" applyNumberFormat="1" applyFont="1" applyFill="1" applyBorder="1" applyAlignment="1">
      <alignment horizontal="left" vertical="center"/>
    </xf>
    <xf numFmtId="0" fontId="25" fillId="0" borderId="46" xfId="0" applyFont="1" applyBorder="1" applyAlignment="1">
      <alignment horizontal="left" vertical="center" indent="4"/>
    </xf>
    <xf numFmtId="0" fontId="25" fillId="0" borderId="48" xfId="0" applyFont="1" applyFill="1" applyBorder="1" applyAlignment="1">
      <alignment horizontal="left" vertical="center"/>
    </xf>
    <xf numFmtId="0" fontId="25" fillId="0" borderId="48" xfId="0" applyFont="1" applyBorder="1" applyAlignment="1">
      <alignment vertical="center"/>
    </xf>
    <xf numFmtId="0" fontId="24" fillId="0" borderId="46" xfId="0" applyFont="1" applyFill="1" applyBorder="1" applyAlignment="1">
      <alignment horizontal="left" vertical="center" indent="1"/>
    </xf>
    <xf numFmtId="0" fontId="24" fillId="0" borderId="48" xfId="0" applyFont="1" applyFill="1" applyBorder="1" applyAlignment="1">
      <alignment horizontal="left" vertical="center"/>
    </xf>
    <xf numFmtId="3" fontId="31" fillId="11" borderId="59" xfId="3" applyNumberFormat="1" applyFont="1" applyFill="1" applyBorder="1" applyAlignment="1" applyProtection="1">
      <alignment horizontal="center" vertical="center"/>
      <protection locked="0"/>
    </xf>
    <xf numFmtId="3" fontId="31" fillId="11" borderId="60" xfId="3" applyNumberFormat="1" applyFont="1" applyFill="1" applyBorder="1" applyAlignment="1" applyProtection="1">
      <alignment horizontal="center" vertical="center"/>
      <protection locked="0"/>
    </xf>
    <xf numFmtId="3" fontId="25" fillId="0" borderId="34" xfId="0" applyNumberFormat="1" applyFont="1" applyBorder="1" applyAlignment="1">
      <alignment vertical="center"/>
    </xf>
    <xf numFmtId="3" fontId="25" fillId="0" borderId="55" xfId="0" applyNumberFormat="1" applyFont="1" applyBorder="1" applyAlignment="1">
      <alignment vertical="center"/>
    </xf>
    <xf numFmtId="3" fontId="25" fillId="0" borderId="36" xfId="0" applyNumberFormat="1" applyFont="1" applyBorder="1" applyAlignment="1">
      <alignment vertical="center"/>
    </xf>
    <xf numFmtId="3" fontId="20" fillId="0" borderId="41" xfId="0" applyNumberFormat="1" applyFont="1" applyBorder="1" applyAlignment="1">
      <alignment vertical="center"/>
    </xf>
    <xf numFmtId="3" fontId="20" fillId="0" borderId="42" xfId="0" applyNumberFormat="1" applyFont="1" applyBorder="1" applyAlignment="1">
      <alignment vertical="center"/>
    </xf>
    <xf numFmtId="3" fontId="20" fillId="0" borderId="47" xfId="0" applyNumberFormat="1" applyFont="1" applyBorder="1" applyAlignment="1">
      <alignment vertical="center"/>
    </xf>
    <xf numFmtId="0" fontId="29" fillId="11" borderId="48" xfId="0" applyFont="1" applyFill="1" applyBorder="1" applyAlignment="1">
      <alignment vertical="center"/>
    </xf>
    <xf numFmtId="3" fontId="20" fillId="0" borderId="51" xfId="0" applyNumberFormat="1" applyFont="1" applyBorder="1" applyAlignment="1">
      <alignment horizontal="left" vertical="center" indent="1"/>
    </xf>
    <xf numFmtId="3" fontId="20" fillId="0" borderId="66" xfId="0" applyNumberFormat="1" applyFont="1" applyBorder="1" applyAlignment="1">
      <alignment horizontal="left" vertical="center" indent="1"/>
    </xf>
    <xf numFmtId="3" fontId="20" fillId="0" borderId="52" xfId="0" applyNumberFormat="1" applyFont="1" applyBorder="1" applyAlignment="1">
      <alignment horizontal="left" vertical="center" indent="1"/>
    </xf>
    <xf numFmtId="0" fontId="29" fillId="11" borderId="46" xfId="0" applyFont="1" applyFill="1" applyBorder="1" applyAlignment="1">
      <alignment horizontal="left" vertical="center" indent="1"/>
    </xf>
    <xf numFmtId="0" fontId="20" fillId="0" borderId="18" xfId="0" applyFont="1" applyBorder="1" applyAlignment="1">
      <alignment vertical="center"/>
    </xf>
    <xf numFmtId="0" fontId="20" fillId="0" borderId="19" xfId="0" applyFont="1" applyBorder="1" applyAlignment="1">
      <alignment vertical="center"/>
    </xf>
    <xf numFmtId="0" fontId="20" fillId="18" borderId="51" xfId="0" applyFont="1" applyFill="1" applyBorder="1" applyAlignment="1">
      <alignment horizontal="left" vertical="center" indent="1"/>
    </xf>
    <xf numFmtId="0" fontId="20" fillId="18" borderId="41" xfId="0" applyFont="1" applyFill="1" applyBorder="1" applyAlignment="1">
      <alignment horizontal="left" vertical="center" indent="1"/>
    </xf>
    <xf numFmtId="0" fontId="20" fillId="18" borderId="66" xfId="0" applyFont="1" applyFill="1" applyBorder="1" applyAlignment="1">
      <alignment horizontal="left" vertical="center" indent="1"/>
    </xf>
    <xf numFmtId="0" fontId="20" fillId="18" borderId="42" xfId="0" applyFont="1" applyFill="1" applyBorder="1" applyAlignment="1">
      <alignment horizontal="left" vertical="center" indent="1"/>
    </xf>
    <xf numFmtId="0" fontId="20" fillId="18" borderId="52" xfId="0" applyFont="1" applyFill="1" applyBorder="1" applyAlignment="1">
      <alignment horizontal="left" vertical="center" indent="1"/>
    </xf>
    <xf numFmtId="0" fontId="20" fillId="18" borderId="47" xfId="0" applyFont="1" applyFill="1" applyBorder="1" applyAlignment="1">
      <alignment horizontal="left" vertical="center" indent="1"/>
    </xf>
    <xf numFmtId="3" fontId="25" fillId="10" borderId="34" xfId="0" applyNumberFormat="1" applyFont="1" applyFill="1" applyBorder="1" applyAlignment="1">
      <alignment vertical="center"/>
    </xf>
    <xf numFmtId="3" fontId="25" fillId="10" borderId="55" xfId="0" applyNumberFormat="1" applyFont="1" applyFill="1" applyBorder="1" applyAlignment="1">
      <alignment vertical="center"/>
    </xf>
    <xf numFmtId="3" fontId="25" fillId="10" borderId="36" xfId="0" applyNumberFormat="1" applyFont="1" applyFill="1" applyBorder="1" applyAlignment="1">
      <alignment vertical="center"/>
    </xf>
    <xf numFmtId="0" fontId="25" fillId="10" borderId="39" xfId="0" applyFont="1" applyFill="1" applyBorder="1" applyAlignment="1">
      <alignment vertical="center"/>
    </xf>
    <xf numFmtId="0" fontId="25" fillId="10" borderId="34" xfId="0" applyFont="1" applyFill="1" applyBorder="1" applyAlignment="1">
      <alignment vertical="center"/>
    </xf>
    <xf numFmtId="0" fontId="25" fillId="10" borderId="55" xfId="0" applyFont="1" applyFill="1" applyBorder="1" applyAlignment="1">
      <alignment vertical="center"/>
    </xf>
    <xf numFmtId="0" fontId="25" fillId="10" borderId="36" xfId="0" applyFont="1" applyFill="1" applyBorder="1" applyAlignment="1">
      <alignment vertical="center"/>
    </xf>
    <xf numFmtId="0" fontId="20" fillId="0" borderId="0" xfId="0" applyFont="1" applyAlignment="1">
      <alignment vertical="top"/>
    </xf>
    <xf numFmtId="0" fontId="20" fillId="19" borderId="46" xfId="0" applyFont="1" applyFill="1" applyBorder="1" applyAlignment="1">
      <alignment horizontal="left" vertical="center" indent="1"/>
    </xf>
    <xf numFmtId="0" fontId="20" fillId="19" borderId="48" xfId="0" applyFont="1" applyFill="1" applyBorder="1" applyAlignment="1">
      <alignment horizontal="left" vertical="center"/>
    </xf>
    <xf numFmtId="0" fontId="25" fillId="19" borderId="57" xfId="0" applyFont="1" applyFill="1" applyBorder="1" applyAlignment="1">
      <alignment vertical="center"/>
    </xf>
    <xf numFmtId="0" fontId="29" fillId="11" borderId="34" xfId="0" applyFont="1" applyFill="1" applyBorder="1" applyAlignment="1">
      <alignment vertical="center"/>
    </xf>
    <xf numFmtId="0" fontId="24" fillId="0" borderId="0" xfId="1" applyFont="1" applyBorder="1" applyAlignment="1">
      <alignment horizontal="left" vertical="center"/>
    </xf>
    <xf numFmtId="0" fontId="11" fillId="20" borderId="77" xfId="0" applyFont="1" applyFill="1" applyBorder="1" applyAlignment="1">
      <alignment horizontal="center" vertical="center"/>
    </xf>
    <xf numFmtId="0" fontId="11" fillId="20" borderId="78" xfId="0" applyFont="1" applyFill="1" applyBorder="1" applyAlignment="1">
      <alignment horizontal="center" vertical="center"/>
    </xf>
    <xf numFmtId="0" fontId="22" fillId="14" borderId="79" xfId="0" applyFont="1" applyFill="1" applyBorder="1" applyAlignment="1">
      <alignment vertical="center"/>
    </xf>
    <xf numFmtId="0" fontId="22" fillId="14" borderId="80" xfId="0" applyFont="1" applyFill="1" applyBorder="1" applyAlignment="1">
      <alignment vertical="center"/>
    </xf>
    <xf numFmtId="0" fontId="11" fillId="20" borderId="67" xfId="0" applyFont="1" applyFill="1" applyBorder="1" applyAlignment="1">
      <alignment horizontal="center" vertical="center"/>
    </xf>
    <xf numFmtId="0" fontId="25" fillId="0" borderId="81" xfId="0" applyFont="1" applyBorder="1" applyAlignment="1">
      <alignment vertical="center"/>
    </xf>
    <xf numFmtId="0" fontId="20" fillId="0" borderId="82" xfId="0" applyFont="1" applyBorder="1" applyAlignment="1">
      <alignment horizontal="left" vertical="center" indent="1"/>
    </xf>
    <xf numFmtId="0" fontId="20" fillId="0" borderId="83" xfId="0" applyFont="1" applyBorder="1" applyAlignment="1">
      <alignment horizontal="left" vertical="center"/>
    </xf>
    <xf numFmtId="0" fontId="20" fillId="17" borderId="82" xfId="0" applyFont="1" applyFill="1" applyBorder="1" applyAlignment="1">
      <alignment horizontal="left" vertical="center" indent="1"/>
    </xf>
    <xf numFmtId="0" fontId="20" fillId="17" borderId="83" xfId="0" applyFont="1" applyFill="1" applyBorder="1" applyAlignment="1">
      <alignment horizontal="left" vertical="center"/>
    </xf>
    <xf numFmtId="0" fontId="25" fillId="17" borderId="81" xfId="0" applyFont="1" applyFill="1" applyBorder="1" applyAlignment="1">
      <alignment vertical="center"/>
    </xf>
    <xf numFmtId="0" fontId="25" fillId="0" borderId="82" xfId="0" applyFont="1" applyBorder="1" applyAlignment="1">
      <alignment vertical="center"/>
    </xf>
    <xf numFmtId="0" fontId="32" fillId="17" borderId="81" xfId="0" applyFont="1" applyFill="1" applyBorder="1" applyAlignment="1">
      <alignment vertical="center"/>
    </xf>
    <xf numFmtId="0" fontId="9" fillId="0" borderId="66" xfId="0" applyFont="1" applyBorder="1" applyAlignment="1">
      <alignment horizontal="left" vertical="center" indent="1"/>
    </xf>
    <xf numFmtId="0" fontId="9" fillId="0" borderId="55" xfId="0" applyFont="1" applyBorder="1" applyAlignment="1">
      <alignment vertical="center"/>
    </xf>
    <xf numFmtId="0" fontId="9" fillId="0" borderId="55" xfId="0" applyFont="1" applyFill="1" applyBorder="1" applyAlignment="1">
      <alignment vertical="center"/>
    </xf>
    <xf numFmtId="0" fontId="33" fillId="16" borderId="0" xfId="0" applyFont="1" applyFill="1" applyAlignment="1">
      <alignment vertical="center"/>
    </xf>
    <xf numFmtId="0" fontId="21" fillId="0" borderId="0" xfId="0" applyFont="1" applyAlignment="1">
      <alignment horizontal="right" vertical="center" indent="1"/>
    </xf>
    <xf numFmtId="0" fontId="15" fillId="0" borderId="0" xfId="0" applyFont="1" applyFill="1" applyBorder="1" applyAlignment="1">
      <alignment vertical="center"/>
    </xf>
    <xf numFmtId="14" fontId="34" fillId="0" borderId="0" xfId="0" applyNumberFormat="1" applyFont="1" applyAlignment="1">
      <alignment vertical="center"/>
    </xf>
    <xf numFmtId="165" fontId="34" fillId="0" borderId="0" xfId="0" applyNumberFormat="1" applyFont="1" applyAlignment="1">
      <alignment vertical="center"/>
    </xf>
    <xf numFmtId="0" fontId="9" fillId="0" borderId="52" xfId="0" applyFont="1" applyBorder="1" applyAlignment="1">
      <alignment horizontal="left" vertical="center" indent="1"/>
    </xf>
    <xf numFmtId="0" fontId="13" fillId="0" borderId="0" xfId="0" applyFont="1" applyFill="1" applyAlignment="1">
      <alignment vertical="center"/>
    </xf>
    <xf numFmtId="0" fontId="36" fillId="21" borderId="20" xfId="0" applyFont="1" applyFill="1" applyBorder="1" applyAlignment="1">
      <alignment horizontal="center" vertical="center" wrapText="1"/>
    </xf>
    <xf numFmtId="0" fontId="36" fillId="21" borderId="5" xfId="0" applyFont="1" applyFill="1" applyBorder="1" applyAlignment="1">
      <alignment horizontal="center" vertical="center" wrapText="1"/>
    </xf>
    <xf numFmtId="0" fontId="35" fillId="0" borderId="1" xfId="0" applyFont="1" applyBorder="1" applyAlignment="1">
      <alignment horizont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35" fillId="0" borderId="20" xfId="0" applyFont="1" applyBorder="1" applyAlignment="1">
      <alignment horizontal="center" wrapText="1"/>
    </xf>
    <xf numFmtId="0" fontId="35" fillId="0" borderId="5" xfId="0" applyFont="1" applyBorder="1" applyAlignment="1">
      <alignment horizontal="center" wrapText="1"/>
    </xf>
    <xf numFmtId="0" fontId="37" fillId="21" borderId="20" xfId="0" applyFont="1" applyFill="1" applyBorder="1" applyAlignment="1">
      <alignment horizontal="center" vertical="center" wrapText="1"/>
    </xf>
    <xf numFmtId="0" fontId="37" fillId="21" borderId="5" xfId="0" applyFont="1" applyFill="1" applyBorder="1" applyAlignment="1">
      <alignment horizontal="center" vertical="center" wrapText="1"/>
    </xf>
    <xf numFmtId="0" fontId="38" fillId="21" borderId="20"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9" fillId="21" borderId="20" xfId="0" applyFont="1" applyFill="1" applyBorder="1" applyAlignment="1">
      <alignment horizontal="center" vertical="center" wrapText="1"/>
    </xf>
    <xf numFmtId="0" fontId="39" fillId="21" borderId="5"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 xfId="0" applyFont="1" applyBorder="1" applyAlignment="1">
      <alignment horizontal="center" vertical="center" wrapText="1"/>
    </xf>
    <xf numFmtId="0" fontId="14" fillId="4" borderId="4" xfId="1" applyFont="1" applyFill="1" applyBorder="1" applyAlignment="1">
      <alignment horizontal="center"/>
    </xf>
    <xf numFmtId="0" fontId="14" fillId="4" borderId="3" xfId="1" applyFont="1" applyFill="1" applyBorder="1" applyAlignment="1">
      <alignment horizont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applyAlignment="1">
      <alignment horizontal="center" vertical="center" wrapText="1"/>
    </xf>
    <xf numFmtId="0" fontId="7" fillId="3" borderId="16" xfId="0" applyFont="1" applyFill="1" applyBorder="1" applyAlignment="1">
      <alignment horizontal="center" vertical="center"/>
    </xf>
    <xf numFmtId="0" fontId="43" fillId="13" borderId="67" xfId="0" applyFont="1" applyFill="1" applyBorder="1" applyAlignment="1">
      <alignment horizontal="center" vertical="center" wrapText="1"/>
    </xf>
    <xf numFmtId="0" fontId="43" fillId="13" borderId="62" xfId="0" applyFont="1" applyFill="1" applyBorder="1" applyAlignment="1">
      <alignment horizontal="center" vertical="center" wrapText="1"/>
    </xf>
    <xf numFmtId="0" fontId="43" fillId="13" borderId="84" xfId="0" applyFont="1" applyFill="1" applyBorder="1" applyAlignment="1">
      <alignment horizontal="center" vertical="center"/>
    </xf>
    <xf numFmtId="0" fontId="43" fillId="13" borderId="85" xfId="0" applyFont="1" applyFill="1" applyBorder="1" applyAlignment="1">
      <alignment horizontal="center" vertical="center"/>
    </xf>
    <xf numFmtId="3" fontId="24" fillId="0" borderId="39" xfId="0" applyNumberFormat="1" applyFont="1" applyFill="1" applyBorder="1" applyAlignment="1">
      <alignment vertical="center"/>
    </xf>
    <xf numFmtId="0" fontId="11" fillId="13" borderId="84" xfId="0" applyFont="1" applyFill="1" applyBorder="1" applyAlignment="1">
      <alignment horizontal="center" vertical="center"/>
    </xf>
    <xf numFmtId="0" fontId="11" fillId="13" borderId="117" xfId="0" applyFont="1" applyFill="1" applyBorder="1" applyAlignment="1">
      <alignment horizontal="center" vertical="center"/>
    </xf>
    <xf numFmtId="0" fontId="11" fillId="13" borderId="125" xfId="0" applyFont="1" applyFill="1" applyBorder="1" applyAlignment="1">
      <alignment horizontal="center" vertical="center"/>
    </xf>
    <xf numFmtId="0" fontId="11" fillId="13" borderId="67" xfId="0" applyFont="1" applyFill="1" applyBorder="1" applyAlignment="1">
      <alignment horizontal="center" vertical="center" wrapText="1"/>
    </xf>
    <xf numFmtId="0" fontId="11" fillId="13" borderId="62" xfId="0" applyFont="1" applyFill="1" applyBorder="1" applyAlignment="1">
      <alignment horizontal="center" vertical="center" wrapText="1"/>
    </xf>
    <xf numFmtId="0" fontId="25" fillId="0" borderId="34" xfId="0" applyFont="1" applyFill="1" applyBorder="1" applyAlignment="1">
      <alignment vertical="center"/>
    </xf>
    <xf numFmtId="0" fontId="25" fillId="0" borderId="55" xfId="0" applyFont="1" applyFill="1" applyBorder="1" applyAlignment="1">
      <alignment vertical="center"/>
    </xf>
    <xf numFmtId="3" fontId="12" fillId="11" borderId="39" xfId="0" applyNumberFormat="1" applyFont="1" applyFill="1" applyBorder="1" applyAlignment="1">
      <alignment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3" fontId="24" fillId="14" borderId="45" xfId="0" applyNumberFormat="1" applyFont="1" applyFill="1" applyBorder="1" applyAlignment="1">
      <alignment vertical="center"/>
    </xf>
    <xf numFmtId="3" fontId="24" fillId="14" borderId="39" xfId="0" applyNumberFormat="1" applyFont="1" applyFill="1" applyBorder="1" applyAlignment="1">
      <alignment vertical="center"/>
    </xf>
    <xf numFmtId="3" fontId="24" fillId="14" borderId="46" xfId="0" applyNumberFormat="1" applyFont="1" applyFill="1" applyBorder="1" applyAlignment="1">
      <alignment vertical="center"/>
    </xf>
    <xf numFmtId="3" fontId="24" fillId="17" borderId="39" xfId="0" applyNumberFormat="1" applyFont="1" applyFill="1" applyBorder="1" applyAlignment="1">
      <alignment vertical="center"/>
    </xf>
    <xf numFmtId="0" fontId="11" fillId="13" borderId="46"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96"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99" xfId="0" applyFont="1" applyFill="1" applyBorder="1" applyAlignment="1">
      <alignment horizontal="center" vertical="center"/>
    </xf>
    <xf numFmtId="0" fontId="11" fillId="13" borderId="50" xfId="0" applyFont="1" applyFill="1" applyBorder="1" applyAlignment="1">
      <alignment horizontal="center" vertical="center"/>
    </xf>
    <xf numFmtId="0" fontId="11" fillId="13" borderId="100" xfId="0" applyFont="1" applyFill="1" applyBorder="1" applyAlignment="1">
      <alignment horizontal="center" vertical="center"/>
    </xf>
    <xf numFmtId="0" fontId="20" fillId="18" borderId="55" xfId="0" applyFont="1" applyFill="1" applyBorder="1" applyAlignment="1">
      <alignment horizontal="left" vertical="center" indent="1"/>
    </xf>
    <xf numFmtId="0" fontId="15" fillId="0" borderId="119" xfId="0" applyFont="1" applyBorder="1" applyAlignment="1">
      <alignment horizontal="left" vertical="center" wrapText="1" indent="1"/>
    </xf>
    <xf numFmtId="0" fontId="15" fillId="0" borderId="120" xfId="0" applyFont="1" applyBorder="1" applyAlignment="1">
      <alignment horizontal="left" vertical="center" wrapText="1" indent="1"/>
    </xf>
    <xf numFmtId="0" fontId="15" fillId="0" borderId="121" xfId="0" applyFont="1" applyBorder="1" applyAlignment="1">
      <alignment horizontal="left" vertical="center" wrapText="1" indent="1"/>
    </xf>
    <xf numFmtId="0" fontId="15" fillId="0" borderId="122" xfId="0" applyFont="1" applyBorder="1" applyAlignment="1">
      <alignment horizontal="left" vertical="center" wrapText="1" indent="1"/>
    </xf>
    <xf numFmtId="0" fontId="15" fillId="0" borderId="123" xfId="0" applyFont="1" applyBorder="1" applyAlignment="1">
      <alignment horizontal="left" vertical="center" wrapText="1" indent="1"/>
    </xf>
    <xf numFmtId="0" fontId="15" fillId="0" borderId="124" xfId="0" applyFont="1" applyBorder="1" applyAlignment="1">
      <alignment horizontal="left" vertical="center" wrapText="1" indent="1"/>
    </xf>
    <xf numFmtId="0" fontId="11" fillId="13" borderId="115" xfId="0" applyFont="1" applyFill="1" applyBorder="1" applyAlignment="1">
      <alignment horizontal="center" vertical="center"/>
    </xf>
    <xf numFmtId="0" fontId="11" fillId="13" borderId="85"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64" xfId="0" applyFont="1" applyFill="1" applyBorder="1" applyAlignment="1">
      <alignment horizontal="center" vertical="center"/>
    </xf>
    <xf numFmtId="3" fontId="11" fillId="13" borderId="88" xfId="0" applyNumberFormat="1" applyFont="1" applyFill="1" applyBorder="1" applyAlignment="1" applyProtection="1">
      <alignment horizontal="center" vertical="center"/>
      <protection locked="0"/>
    </xf>
    <xf numFmtId="3" fontId="11" fillId="13" borderId="89" xfId="0" applyNumberFormat="1" applyFont="1" applyFill="1" applyBorder="1" applyAlignment="1" applyProtection="1">
      <alignment horizontal="center" vertical="center"/>
      <protection locked="0"/>
    </xf>
    <xf numFmtId="3" fontId="11" fillId="13" borderId="84" xfId="0" applyNumberFormat="1" applyFont="1" applyFill="1" applyBorder="1" applyAlignment="1" applyProtection="1">
      <alignment horizontal="center" vertical="center"/>
      <protection locked="0"/>
    </xf>
    <xf numFmtId="3" fontId="11" fillId="13" borderId="85" xfId="0" applyNumberFormat="1" applyFont="1" applyFill="1" applyBorder="1" applyAlignment="1" applyProtection="1">
      <alignment horizontal="center" vertical="center"/>
      <protection locked="0"/>
    </xf>
    <xf numFmtId="3" fontId="11" fillId="13" borderId="86" xfId="0" applyNumberFormat="1" applyFont="1" applyFill="1" applyBorder="1" applyAlignment="1" applyProtection="1">
      <alignment horizontal="center" vertical="center"/>
      <protection locked="0"/>
    </xf>
    <xf numFmtId="3" fontId="11" fillId="13" borderId="90" xfId="0" applyNumberFormat="1" applyFont="1" applyFill="1" applyBorder="1" applyAlignment="1" applyProtection="1">
      <alignment horizontal="center" vertical="center"/>
      <protection locked="0"/>
    </xf>
    <xf numFmtId="0" fontId="11" fillId="13" borderId="111" xfId="0" applyFont="1" applyFill="1" applyBorder="1" applyAlignment="1">
      <alignment horizontal="center" vertical="center"/>
    </xf>
    <xf numFmtId="0" fontId="11" fillId="13" borderId="116" xfId="0" applyFont="1" applyFill="1" applyBorder="1" applyAlignment="1">
      <alignment horizontal="center" vertical="center"/>
    </xf>
    <xf numFmtId="0" fontId="11" fillId="13" borderId="112" xfId="0" applyFont="1" applyFill="1" applyBorder="1" applyAlignment="1">
      <alignment horizontal="center" vertical="center"/>
    </xf>
    <xf numFmtId="0" fontId="11" fillId="13" borderId="109" xfId="0" applyFont="1" applyFill="1" applyBorder="1" applyAlignment="1">
      <alignment horizontal="center" vertical="center"/>
    </xf>
    <xf numFmtId="0" fontId="11" fillId="13" borderId="110" xfId="0" applyFont="1" applyFill="1" applyBorder="1" applyAlignment="1">
      <alignment horizontal="center" vertical="center"/>
    </xf>
    <xf numFmtId="0" fontId="24" fillId="14" borderId="39" xfId="0" applyFont="1" applyFill="1" applyBorder="1" applyAlignment="1">
      <alignment vertical="center"/>
    </xf>
    <xf numFmtId="0" fontId="24" fillId="14" borderId="46" xfId="0" applyFont="1" applyFill="1" applyBorder="1" applyAlignment="1">
      <alignment vertical="center"/>
    </xf>
    <xf numFmtId="0" fontId="20" fillId="0" borderId="71"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11" fillId="13" borderId="88" xfId="0" applyFont="1" applyFill="1" applyBorder="1" applyAlignment="1">
      <alignment horizontal="center" vertical="center"/>
    </xf>
    <xf numFmtId="0" fontId="11" fillId="13" borderId="89" xfId="0" applyFont="1" applyFill="1" applyBorder="1" applyAlignment="1">
      <alignment horizontal="center" vertical="center"/>
    </xf>
    <xf numFmtId="0" fontId="11" fillId="13" borderId="97" xfId="0" applyFont="1" applyFill="1" applyBorder="1" applyAlignment="1">
      <alignment horizontal="center" vertical="center"/>
    </xf>
    <xf numFmtId="3" fontId="11" fillId="13" borderId="97" xfId="0" applyNumberFormat="1" applyFont="1" applyFill="1" applyBorder="1" applyAlignment="1" applyProtection="1">
      <alignment horizontal="center" vertical="center"/>
      <protection locked="0"/>
    </xf>
    <xf numFmtId="0" fontId="20" fillId="18" borderId="36" xfId="0" applyFont="1" applyFill="1" applyBorder="1" applyAlignment="1">
      <alignment horizontal="left" vertical="center" indent="1"/>
    </xf>
    <xf numFmtId="3" fontId="11" fillId="13" borderId="115" xfId="3" applyNumberFormat="1" applyFont="1" applyFill="1" applyBorder="1" applyAlignment="1" applyProtection="1">
      <alignment horizontal="center" vertical="center"/>
      <protection locked="0"/>
    </xf>
    <xf numFmtId="0" fontId="11" fillId="13" borderId="35" xfId="0" applyFont="1" applyFill="1" applyBorder="1" applyAlignment="1">
      <alignment horizontal="center" vertical="center"/>
    </xf>
    <xf numFmtId="0" fontId="11" fillId="13" borderId="118" xfId="0" applyFont="1" applyFill="1" applyBorder="1" applyAlignment="1">
      <alignment horizontal="center" vertical="center"/>
    </xf>
    <xf numFmtId="0" fontId="11" fillId="13" borderId="56" xfId="0" applyFont="1" applyFill="1" applyBorder="1" applyAlignment="1">
      <alignment horizontal="center" vertical="center"/>
    </xf>
    <xf numFmtId="0" fontId="20" fillId="18" borderId="34" xfId="0" applyFont="1" applyFill="1" applyBorder="1" applyAlignment="1">
      <alignment horizontal="left" vertical="center" indent="1"/>
    </xf>
    <xf numFmtId="0" fontId="20" fillId="18" borderId="36" xfId="0" applyFont="1" applyFill="1" applyBorder="1" applyAlignment="1">
      <alignment horizontal="left" vertical="center"/>
    </xf>
    <xf numFmtId="0" fontId="11" fillId="13" borderId="91" xfId="0" applyFont="1" applyFill="1" applyBorder="1" applyAlignment="1">
      <alignment horizontal="center" vertical="center" wrapText="1"/>
    </xf>
    <xf numFmtId="0" fontId="11" fillId="13" borderId="92" xfId="0" applyFont="1" applyFill="1" applyBorder="1" applyAlignment="1">
      <alignment horizontal="center" vertical="center"/>
    </xf>
    <xf numFmtId="0" fontId="11" fillId="13" borderId="70" xfId="0" applyFont="1" applyFill="1" applyBorder="1" applyAlignment="1">
      <alignment horizontal="center" vertical="center"/>
    </xf>
    <xf numFmtId="3" fontId="11" fillId="13" borderId="49" xfId="0" applyNumberFormat="1" applyFont="1" applyFill="1" applyBorder="1" applyAlignment="1" applyProtection="1">
      <alignment horizontal="center" vertical="center" wrapText="1"/>
      <protection locked="0"/>
    </xf>
    <xf numFmtId="3" fontId="11" fillId="13" borderId="76" xfId="0" applyNumberFormat="1" applyFont="1" applyFill="1" applyBorder="1" applyAlignment="1" applyProtection="1">
      <alignment horizontal="center" vertical="center" wrapText="1"/>
      <protection locked="0"/>
    </xf>
    <xf numFmtId="3" fontId="11" fillId="13" borderId="50" xfId="0" applyNumberFormat="1" applyFont="1" applyFill="1" applyBorder="1" applyAlignment="1" applyProtection="1">
      <alignment horizontal="center" vertical="center" wrapText="1"/>
      <protection locked="0"/>
    </xf>
    <xf numFmtId="3" fontId="11" fillId="13" borderId="40" xfId="0" applyNumberFormat="1" applyFont="1" applyFill="1" applyBorder="1" applyAlignment="1" applyProtection="1">
      <alignment horizontal="center" vertical="center" wrapText="1"/>
      <protection locked="0"/>
    </xf>
    <xf numFmtId="3" fontId="20" fillId="10" borderId="46" xfId="0" applyNumberFormat="1" applyFont="1" applyFill="1" applyBorder="1" applyAlignment="1" applyProtection="1">
      <alignment vertical="center"/>
      <protection locked="0"/>
    </xf>
    <xf numFmtId="3" fontId="20" fillId="10" borderId="45" xfId="0" applyNumberFormat="1" applyFont="1" applyFill="1" applyBorder="1" applyAlignment="1" applyProtection="1">
      <alignment vertical="center"/>
      <protection locked="0"/>
    </xf>
    <xf numFmtId="0" fontId="41" fillId="0" borderId="71" xfId="0" quotePrefix="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0" fontId="11" fillId="13" borderId="61" xfId="0" applyFont="1" applyFill="1" applyBorder="1" applyAlignment="1">
      <alignment horizontal="center" vertical="center"/>
    </xf>
    <xf numFmtId="0" fontId="11" fillId="13" borderId="45" xfId="0" applyFont="1" applyFill="1" applyBorder="1" applyAlignment="1">
      <alignment horizontal="center" vertical="center"/>
    </xf>
    <xf numFmtId="0" fontId="11" fillId="13" borderId="75" xfId="0" applyFont="1" applyFill="1" applyBorder="1" applyAlignment="1">
      <alignment horizontal="center"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4" fillId="0" borderId="0" xfId="1" applyFont="1" applyBorder="1" applyAlignment="1">
      <alignment horizontal="left" vertical="center"/>
    </xf>
    <xf numFmtId="0" fontId="42" fillId="0" borderId="0" xfId="0" applyFont="1" applyBorder="1" applyAlignment="1">
      <alignment horizontal="center" vertical="center"/>
    </xf>
    <xf numFmtId="0" fontId="11" fillId="13" borderId="98" xfId="0" applyFont="1" applyFill="1" applyBorder="1" applyAlignment="1">
      <alignment horizontal="center" vertical="center"/>
    </xf>
    <xf numFmtId="0" fontId="20" fillId="18" borderId="34" xfId="0" applyFont="1" applyFill="1" applyBorder="1" applyAlignment="1">
      <alignment horizontal="left" vertical="center"/>
    </xf>
    <xf numFmtId="0" fontId="20" fillId="18" borderId="55" xfId="0" applyFont="1" applyFill="1" applyBorder="1" applyAlignment="1">
      <alignment horizontal="left" vertical="center"/>
    </xf>
    <xf numFmtId="0" fontId="11" fillId="13" borderId="63" xfId="0" applyFont="1" applyFill="1" applyBorder="1" applyAlignment="1">
      <alignment horizontal="center" vertical="center" wrapText="1"/>
    </xf>
    <xf numFmtId="0" fontId="11" fillId="13" borderId="63" xfId="0" applyFont="1" applyFill="1" applyBorder="1" applyAlignment="1">
      <alignment horizontal="center" vertical="center"/>
    </xf>
    <xf numFmtId="0" fontId="11" fillId="13" borderId="62" xfId="0" applyFont="1" applyFill="1" applyBorder="1" applyAlignment="1">
      <alignment horizontal="center" vertical="center"/>
    </xf>
    <xf numFmtId="3" fontId="11" fillId="13" borderId="91" xfId="0" applyNumberFormat="1" applyFont="1" applyFill="1" applyBorder="1" applyAlignment="1" applyProtection="1">
      <alignment horizontal="center" vertical="center"/>
      <protection locked="0"/>
    </xf>
    <xf numFmtId="3" fontId="11" fillId="13" borderId="92" xfId="0" applyNumberFormat="1" applyFont="1" applyFill="1" applyBorder="1" applyAlignment="1" applyProtection="1">
      <alignment horizontal="center" vertical="center"/>
      <protection locked="0"/>
    </xf>
    <xf numFmtId="3" fontId="11" fillId="13" borderId="70" xfId="0" applyNumberFormat="1" applyFont="1" applyFill="1" applyBorder="1" applyAlignment="1" applyProtection="1">
      <alignment horizontal="center" vertical="center"/>
      <protection locked="0"/>
    </xf>
    <xf numFmtId="3" fontId="12" fillId="14" borderId="34" xfId="0" applyNumberFormat="1" applyFont="1" applyFill="1" applyBorder="1" applyAlignment="1">
      <alignment vertical="center"/>
    </xf>
    <xf numFmtId="0" fontId="12" fillId="14" borderId="34" xfId="0" applyFont="1" applyFill="1" applyBorder="1" applyAlignment="1">
      <alignment vertical="center"/>
    </xf>
    <xf numFmtId="3" fontId="12" fillId="14" borderId="55" xfId="0" applyNumberFormat="1" applyFont="1" applyFill="1" applyBorder="1" applyAlignment="1">
      <alignment vertical="center"/>
    </xf>
    <xf numFmtId="0" fontId="12" fillId="14" borderId="55" xfId="0" applyFont="1" applyFill="1" applyBorder="1" applyAlignment="1">
      <alignment vertical="center"/>
    </xf>
    <xf numFmtId="3" fontId="12" fillId="14" borderId="36" xfId="0" applyNumberFormat="1" applyFont="1" applyFill="1" applyBorder="1" applyAlignment="1">
      <alignment vertical="center"/>
    </xf>
    <xf numFmtId="0" fontId="12" fillId="14" borderId="36" xfId="0" applyFont="1" applyFill="1" applyBorder="1" applyAlignment="1">
      <alignment vertical="center"/>
    </xf>
    <xf numFmtId="0" fontId="25" fillId="0" borderId="36" xfId="0" applyFont="1" applyFill="1" applyBorder="1" applyAlignment="1">
      <alignment vertical="center"/>
    </xf>
    <xf numFmtId="0" fontId="11" fillId="13" borderId="86" xfId="0" applyFont="1" applyFill="1" applyBorder="1" applyAlignment="1" applyProtection="1">
      <alignment horizontal="center" vertical="center"/>
      <protection locked="0"/>
    </xf>
    <xf numFmtId="0" fontId="11" fillId="13" borderId="87" xfId="0" applyFont="1" applyFill="1" applyBorder="1" applyAlignment="1" applyProtection="1">
      <alignment horizontal="center" vertical="center"/>
      <protection locked="0"/>
    </xf>
    <xf numFmtId="0" fontId="11" fillId="13" borderId="114" xfId="0" applyFont="1" applyFill="1" applyBorder="1" applyAlignment="1" applyProtection="1">
      <alignment horizontal="center" vertical="center"/>
      <protection locked="0"/>
    </xf>
    <xf numFmtId="3" fontId="12" fillId="17" borderId="39" xfId="0" applyNumberFormat="1" applyFont="1" applyFill="1" applyBorder="1" applyAlignment="1">
      <alignment vertical="center"/>
    </xf>
    <xf numFmtId="3" fontId="11" fillId="13" borderId="49" xfId="0" applyNumberFormat="1" applyFont="1" applyFill="1" applyBorder="1" applyAlignment="1" applyProtection="1">
      <alignment horizontal="center" vertical="center"/>
      <protection locked="0"/>
    </xf>
    <xf numFmtId="3" fontId="11" fillId="13" borderId="33" xfId="0" applyNumberFormat="1" applyFont="1" applyFill="1" applyBorder="1" applyAlignment="1" applyProtection="1">
      <alignment horizontal="center" vertical="center"/>
      <protection locked="0"/>
    </xf>
    <xf numFmtId="3" fontId="11" fillId="13" borderId="99" xfId="0" applyNumberFormat="1" applyFont="1" applyFill="1" applyBorder="1" applyAlignment="1" applyProtection="1">
      <alignment horizontal="center" vertical="center"/>
      <protection locked="0"/>
    </xf>
    <xf numFmtId="3" fontId="11" fillId="13" borderId="71" xfId="0" applyNumberFormat="1" applyFont="1" applyFill="1" applyBorder="1" applyAlignment="1" applyProtection="1">
      <alignment horizontal="center" vertical="center"/>
      <protection locked="0"/>
    </xf>
    <xf numFmtId="3" fontId="11" fillId="13" borderId="0" xfId="0" applyNumberFormat="1" applyFont="1" applyFill="1" applyBorder="1" applyAlignment="1" applyProtection="1">
      <alignment horizontal="center" vertical="center"/>
      <protection locked="0"/>
    </xf>
    <xf numFmtId="3" fontId="11" fillId="13" borderId="64" xfId="0" applyNumberFormat="1" applyFont="1" applyFill="1" applyBorder="1" applyAlignment="1" applyProtection="1">
      <alignment horizontal="center" vertical="center"/>
      <protection locked="0"/>
    </xf>
    <xf numFmtId="3" fontId="11" fillId="13" borderId="50" xfId="0" applyNumberFormat="1" applyFont="1" applyFill="1" applyBorder="1" applyAlignment="1" applyProtection="1">
      <alignment horizontal="center" vertical="center"/>
      <protection locked="0"/>
    </xf>
    <xf numFmtId="3" fontId="11" fillId="13" borderId="35" xfId="0" applyNumberFormat="1" applyFont="1" applyFill="1" applyBorder="1" applyAlignment="1" applyProtection="1">
      <alignment horizontal="center" vertical="center"/>
      <protection locked="0"/>
    </xf>
    <xf numFmtId="3" fontId="11" fillId="13" borderId="100" xfId="0" applyNumberFormat="1" applyFont="1" applyFill="1" applyBorder="1" applyAlignment="1" applyProtection="1">
      <alignment horizontal="center" vertical="center"/>
      <protection locked="0"/>
    </xf>
    <xf numFmtId="3" fontId="11" fillId="13" borderId="88" xfId="0" applyNumberFormat="1" applyFont="1" applyFill="1" applyBorder="1" applyAlignment="1">
      <alignment horizontal="center" vertical="center"/>
    </xf>
    <xf numFmtId="3" fontId="11" fillId="13" borderId="97"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99" xfId="0" applyNumberFormat="1" applyFont="1" applyFill="1" applyBorder="1" applyAlignment="1">
      <alignment horizontal="center" vertical="center"/>
    </xf>
    <xf numFmtId="3" fontId="11" fillId="13" borderId="50" xfId="0" applyNumberFormat="1" applyFont="1" applyFill="1" applyBorder="1" applyAlignment="1">
      <alignment horizontal="center" vertical="center"/>
    </xf>
    <xf numFmtId="3" fontId="11" fillId="13" borderId="100" xfId="0" applyNumberFormat="1" applyFont="1" applyFill="1" applyBorder="1" applyAlignment="1">
      <alignment horizontal="center" vertical="center"/>
    </xf>
    <xf numFmtId="3" fontId="11" fillId="13" borderId="89" xfId="0" applyNumberFormat="1" applyFont="1" applyFill="1" applyBorder="1" applyAlignment="1">
      <alignment horizontal="center" vertical="center"/>
    </xf>
    <xf numFmtId="0" fontId="20" fillId="18" borderId="34" xfId="0" applyFont="1" applyFill="1" applyBorder="1" applyAlignment="1">
      <alignment horizontal="center" vertical="center"/>
    </xf>
    <xf numFmtId="0" fontId="20" fillId="18" borderId="55" xfId="0" applyFont="1" applyFill="1" applyBorder="1" applyAlignment="1">
      <alignment horizontal="center" vertical="center"/>
    </xf>
    <xf numFmtId="0" fontId="29" fillId="11" borderId="57" xfId="0" applyFont="1" applyFill="1" applyBorder="1" applyAlignment="1">
      <alignment vertical="center"/>
    </xf>
    <xf numFmtId="0" fontId="20" fillId="18" borderId="36" xfId="0" applyFont="1" applyFill="1" applyBorder="1" applyAlignment="1">
      <alignment horizontal="center" vertical="center"/>
    </xf>
    <xf numFmtId="0" fontId="29" fillId="11" borderId="46" xfId="0" applyFont="1" applyFill="1" applyBorder="1" applyAlignment="1">
      <alignment horizontal="center" vertical="center"/>
    </xf>
    <xf numFmtId="0" fontId="29" fillId="11" borderId="45" xfId="0" applyFont="1" applyFill="1" applyBorder="1" applyAlignment="1">
      <alignment horizontal="center" vertical="center"/>
    </xf>
    <xf numFmtId="0" fontId="29" fillId="11" borderId="55" xfId="0" applyFont="1" applyFill="1" applyBorder="1" applyAlignment="1">
      <alignment vertical="center"/>
    </xf>
    <xf numFmtId="3" fontId="11" fillId="13" borderId="33" xfId="0" applyNumberFormat="1" applyFont="1" applyFill="1" applyBorder="1" applyAlignment="1">
      <alignment horizontal="center" vertical="center"/>
    </xf>
    <xf numFmtId="3" fontId="11" fillId="13" borderId="35" xfId="0" applyNumberFormat="1" applyFont="1" applyFill="1" applyBorder="1" applyAlignment="1">
      <alignment horizontal="center" vertical="center"/>
    </xf>
    <xf numFmtId="0" fontId="29" fillId="11" borderId="36" xfId="0" applyFont="1" applyFill="1" applyBorder="1" applyAlignment="1">
      <alignment vertical="center"/>
    </xf>
    <xf numFmtId="0" fontId="11" fillId="13" borderId="69" xfId="0" applyFont="1" applyFill="1" applyBorder="1" applyAlignment="1">
      <alignment horizontal="center" vertical="center"/>
    </xf>
    <xf numFmtId="0" fontId="11" fillId="13" borderId="107" xfId="0" applyFont="1" applyFill="1" applyBorder="1" applyAlignment="1">
      <alignment horizontal="center" vertical="center"/>
    </xf>
    <xf numFmtId="0" fontId="11" fillId="13" borderId="108" xfId="0" applyFont="1" applyFill="1" applyBorder="1" applyAlignment="1">
      <alignment horizontal="center" vertical="center"/>
    </xf>
    <xf numFmtId="0" fontId="29" fillId="11" borderId="34" xfId="0" applyFont="1" applyFill="1" applyBorder="1" applyAlignment="1">
      <alignment vertical="center"/>
    </xf>
    <xf numFmtId="0" fontId="11" fillId="13" borderId="113" xfId="0" applyFont="1" applyFill="1" applyBorder="1" applyAlignment="1" applyProtection="1">
      <alignment horizontal="center" vertical="center"/>
      <protection locked="0"/>
    </xf>
    <xf numFmtId="0" fontId="11" fillId="13" borderId="33" xfId="0" applyFont="1" applyFill="1" applyBorder="1" applyAlignment="1" applyProtection="1">
      <alignment horizontal="center" vertical="center"/>
      <protection locked="0"/>
    </xf>
    <xf numFmtId="0" fontId="11" fillId="13" borderId="76" xfId="0" applyFont="1" applyFill="1" applyBorder="1" applyAlignment="1" applyProtection="1">
      <alignment horizontal="center" vertical="center"/>
      <protection locked="0"/>
    </xf>
    <xf numFmtId="0" fontId="11" fillId="20" borderId="101" xfId="0" applyFont="1" applyFill="1" applyBorder="1" applyAlignment="1">
      <alignment horizontal="center" vertical="center"/>
    </xf>
    <xf numFmtId="0" fontId="11" fillId="20" borderId="102" xfId="0" applyFont="1" applyFill="1" applyBorder="1" applyAlignment="1">
      <alignment horizontal="center" vertical="center"/>
    </xf>
    <xf numFmtId="0" fontId="11" fillId="20" borderId="103" xfId="0" applyFont="1" applyFill="1" applyBorder="1" applyAlignment="1">
      <alignment horizontal="center" vertical="center"/>
    </xf>
    <xf numFmtId="0" fontId="11" fillId="20" borderId="104" xfId="0" applyFont="1" applyFill="1" applyBorder="1" applyAlignment="1">
      <alignment horizontal="center" vertical="center"/>
    </xf>
    <xf numFmtId="0" fontId="11" fillId="20" borderId="105" xfId="0" applyFont="1" applyFill="1" applyBorder="1" applyAlignment="1">
      <alignment horizontal="center" vertical="center"/>
    </xf>
    <xf numFmtId="0" fontId="11" fillId="20" borderId="106" xfId="0" applyFont="1" applyFill="1" applyBorder="1" applyAlignment="1">
      <alignment horizontal="center" vertical="center"/>
    </xf>
    <xf numFmtId="3" fontId="11" fillId="13" borderId="87" xfId="0" applyNumberFormat="1" applyFont="1" applyFill="1" applyBorder="1" applyAlignment="1" applyProtection="1">
      <alignment horizontal="center" vertical="center"/>
      <protection locked="0"/>
    </xf>
    <xf numFmtId="0" fontId="11" fillId="13" borderId="91" xfId="0" applyFont="1" applyFill="1" applyBorder="1" applyAlignment="1">
      <alignment horizontal="center" vertical="center"/>
    </xf>
    <xf numFmtId="3" fontId="11" fillId="13" borderId="71" xfId="0" applyNumberFormat="1" applyFont="1" applyFill="1" applyBorder="1" applyAlignment="1" applyProtection="1">
      <alignment horizontal="center" vertical="center" wrapText="1"/>
      <protection locked="0"/>
    </xf>
    <xf numFmtId="3" fontId="11" fillId="13" borderId="64" xfId="0" applyNumberFormat="1" applyFont="1" applyFill="1" applyBorder="1" applyAlignment="1" applyProtection="1">
      <alignment horizontal="center" vertical="center" wrapText="1"/>
      <protection locked="0"/>
    </xf>
    <xf numFmtId="3" fontId="11" fillId="13" borderId="93" xfId="0" applyNumberFormat="1" applyFont="1" applyFill="1" applyBorder="1" applyAlignment="1" applyProtection="1">
      <alignment horizontal="center" vertical="center" wrapText="1"/>
      <protection locked="0"/>
    </xf>
    <xf numFmtId="3" fontId="11" fillId="13" borderId="94" xfId="0" applyNumberFormat="1" applyFont="1" applyFill="1" applyBorder="1" applyAlignment="1" applyProtection="1">
      <alignment horizontal="center" vertical="center"/>
      <protection locked="0"/>
    </xf>
    <xf numFmtId="3" fontId="11" fillId="13" borderId="95" xfId="0" applyNumberFormat="1" applyFont="1" applyFill="1" applyBorder="1" applyAlignment="1" applyProtection="1">
      <alignment horizontal="center" vertical="center"/>
      <protection locked="0"/>
    </xf>
  </cellXfs>
  <cellStyles count="4">
    <cellStyle name="Normal" xfId="0" builtinId="0"/>
    <cellStyle name="Normal 2" xfId="1"/>
    <cellStyle name="Normal 3" xfId="2"/>
    <cellStyle name="Normal 8" xfId="3"/>
  </cellStyles>
  <dxfs count="37">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28575</xdr:colOff>
      <xdr:row>1</xdr:row>
      <xdr:rowOff>257175</xdr:rowOff>
    </xdr:to>
    <xdr:pic>
      <xdr:nvPicPr>
        <xdr:cNvPr id="5131" name="Picture 75" descr="OGE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0"/>
          <a:ext cx="2724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22"/>
  <sheetViews>
    <sheetView showGridLines="0" workbookViewId="0">
      <selection activeCell="A3" sqref="A3:M11"/>
    </sheetView>
  </sheetViews>
  <sheetFormatPr baseColWidth="10" defaultRowHeight="12.75"/>
  <sheetData>
    <row r="3" spans="2:12">
      <c r="B3" s="1"/>
      <c r="C3" s="1"/>
      <c r="D3" s="1"/>
      <c r="E3" s="1"/>
      <c r="F3" s="1"/>
      <c r="G3" s="1"/>
      <c r="H3" s="1"/>
      <c r="I3" s="1"/>
      <c r="J3" s="1"/>
      <c r="K3" s="1"/>
      <c r="L3" s="1"/>
    </row>
    <row r="4" spans="2:12">
      <c r="B4" s="368" t="s">
        <v>1</v>
      </c>
      <c r="C4" s="369" t="s">
        <v>74</v>
      </c>
      <c r="D4" s="370"/>
      <c r="E4" s="370"/>
      <c r="F4" s="370"/>
      <c r="G4" s="369" t="s">
        <v>75</v>
      </c>
      <c r="H4" s="370"/>
      <c r="I4" s="370"/>
      <c r="J4" s="371"/>
      <c r="K4" s="372" t="s">
        <v>27</v>
      </c>
      <c r="L4" s="373"/>
    </row>
    <row r="5" spans="2:12">
      <c r="B5" s="368"/>
      <c r="C5" s="369" t="s">
        <v>18</v>
      </c>
      <c r="D5" s="371"/>
      <c r="E5" s="370" t="s">
        <v>19</v>
      </c>
      <c r="F5" s="371"/>
      <c r="G5" s="369" t="s">
        <v>18</v>
      </c>
      <c r="H5" s="371"/>
      <c r="I5" s="370" t="s">
        <v>19</v>
      </c>
      <c r="J5" s="371"/>
      <c r="K5" s="374"/>
      <c r="L5" s="375"/>
    </row>
    <row r="6" spans="2:12" ht="13.5" customHeight="1">
      <c r="B6" s="2" t="s">
        <v>20</v>
      </c>
      <c r="C6" s="344"/>
      <c r="D6" s="345"/>
      <c r="E6" s="344"/>
      <c r="F6" s="345"/>
      <c r="G6" s="347" t="s">
        <v>77</v>
      </c>
      <c r="H6" s="348"/>
      <c r="I6" s="348"/>
      <c r="J6" s="349"/>
      <c r="K6" s="346"/>
      <c r="L6" s="346"/>
    </row>
    <row r="7" spans="2:12" ht="13.5" customHeight="1">
      <c r="B7" s="2" t="s">
        <v>21</v>
      </c>
      <c r="C7" s="344"/>
      <c r="D7" s="345"/>
      <c r="E7" s="344"/>
      <c r="F7" s="345"/>
      <c r="G7" s="350"/>
      <c r="H7" s="351"/>
      <c r="I7" s="351"/>
      <c r="J7" s="352"/>
      <c r="K7" s="346"/>
      <c r="L7" s="346"/>
    </row>
    <row r="8" spans="2:12" ht="13.5" customHeight="1">
      <c r="B8" s="2" t="s">
        <v>22</v>
      </c>
      <c r="C8" s="344"/>
      <c r="D8" s="345"/>
      <c r="E8" s="344"/>
      <c r="F8" s="345"/>
      <c r="G8" s="350"/>
      <c r="H8" s="351"/>
      <c r="I8" s="351"/>
      <c r="J8" s="352"/>
      <c r="K8" s="346"/>
      <c r="L8" s="346"/>
    </row>
    <row r="9" spans="2:12" ht="13.5" customHeight="1">
      <c r="B9" s="2" t="s">
        <v>23</v>
      </c>
      <c r="C9" s="356" t="s">
        <v>76</v>
      </c>
      <c r="D9" s="357"/>
      <c r="E9" s="357"/>
      <c r="F9" s="358"/>
      <c r="G9" s="353"/>
      <c r="H9" s="354"/>
      <c r="I9" s="354"/>
      <c r="J9" s="355"/>
      <c r="K9" s="346"/>
      <c r="L9" s="346"/>
    </row>
    <row r="10" spans="2:12" ht="21" customHeight="1">
      <c r="B10" s="2" t="s">
        <v>24</v>
      </c>
      <c r="C10" s="359"/>
      <c r="D10" s="360"/>
      <c r="E10" s="360"/>
      <c r="F10" s="361"/>
      <c r="G10" s="364"/>
      <c r="H10" s="365"/>
      <c r="I10" s="366"/>
      <c r="J10" s="367"/>
      <c r="K10" s="362"/>
      <c r="L10" s="363"/>
    </row>
    <row r="14" spans="2:12">
      <c r="B14" s="1" t="s">
        <v>25</v>
      </c>
      <c r="C14" s="1"/>
      <c r="D14" s="1"/>
      <c r="E14" s="1"/>
      <c r="F14" s="1"/>
      <c r="G14" s="1"/>
      <c r="H14" s="1"/>
      <c r="I14" s="1"/>
      <c r="J14" s="1"/>
      <c r="K14" s="1"/>
      <c r="L14" s="1"/>
    </row>
    <row r="15" spans="2:12">
      <c r="B15" s="368" t="s">
        <v>1</v>
      </c>
      <c r="C15" s="369" t="s">
        <v>66</v>
      </c>
      <c r="D15" s="370"/>
      <c r="E15" s="370"/>
      <c r="F15" s="370"/>
      <c r="G15" s="369" t="s">
        <v>26</v>
      </c>
      <c r="H15" s="370"/>
      <c r="I15" s="370"/>
      <c r="J15" s="371"/>
      <c r="K15" s="372" t="s">
        <v>27</v>
      </c>
      <c r="L15" s="373"/>
    </row>
    <row r="16" spans="2:12">
      <c r="B16" s="368"/>
      <c r="C16" s="369" t="s">
        <v>18</v>
      </c>
      <c r="D16" s="371"/>
      <c r="E16" s="370" t="s">
        <v>19</v>
      </c>
      <c r="F16" s="371"/>
      <c r="G16" s="369" t="s">
        <v>18</v>
      </c>
      <c r="H16" s="371"/>
      <c r="I16" s="370" t="s">
        <v>19</v>
      </c>
      <c r="J16" s="371"/>
      <c r="K16" s="374"/>
      <c r="L16" s="375"/>
    </row>
    <row r="17" spans="2:12" ht="13.5">
      <c r="B17" s="2" t="s">
        <v>20</v>
      </c>
      <c r="C17" s="344"/>
      <c r="D17" s="345"/>
      <c r="E17" s="344"/>
      <c r="F17" s="345"/>
      <c r="G17" s="382" t="s">
        <v>69</v>
      </c>
      <c r="H17" s="383"/>
      <c r="I17" s="384" t="s">
        <v>73</v>
      </c>
      <c r="J17" s="385"/>
      <c r="K17" s="346" t="s">
        <v>70</v>
      </c>
      <c r="L17" s="346"/>
    </row>
    <row r="18" spans="2:12" ht="13.5">
      <c r="B18" s="2" t="s">
        <v>21</v>
      </c>
      <c r="C18" s="344"/>
      <c r="D18" s="345"/>
      <c r="E18" s="344"/>
      <c r="F18" s="345"/>
      <c r="G18" s="382" t="s">
        <v>69</v>
      </c>
      <c r="H18" s="383"/>
      <c r="I18" s="384" t="s">
        <v>73</v>
      </c>
      <c r="J18" s="385"/>
      <c r="K18" s="346" t="s">
        <v>70</v>
      </c>
      <c r="L18" s="346"/>
    </row>
    <row r="19" spans="2:12" ht="13.5">
      <c r="B19" s="2" t="s">
        <v>22</v>
      </c>
      <c r="C19" s="344"/>
      <c r="D19" s="345"/>
      <c r="E19" s="344"/>
      <c r="F19" s="345"/>
      <c r="G19" s="382" t="s">
        <v>69</v>
      </c>
      <c r="H19" s="383"/>
      <c r="I19" s="384" t="s">
        <v>73</v>
      </c>
      <c r="J19" s="385"/>
      <c r="K19" s="346" t="s">
        <v>70</v>
      </c>
      <c r="L19" s="346"/>
    </row>
    <row r="20" spans="2:12" ht="13.5">
      <c r="B20" s="2" t="s">
        <v>23</v>
      </c>
      <c r="C20" s="378" t="s">
        <v>71</v>
      </c>
      <c r="D20" s="379"/>
      <c r="E20" s="380" t="s">
        <v>72</v>
      </c>
      <c r="F20" s="381"/>
      <c r="G20" s="382" t="s">
        <v>69</v>
      </c>
      <c r="H20" s="383"/>
      <c r="I20" s="384" t="s">
        <v>73</v>
      </c>
      <c r="J20" s="385"/>
      <c r="K20" s="346" t="s">
        <v>70</v>
      </c>
      <c r="L20" s="346"/>
    </row>
    <row r="21" spans="2:12" ht="13.5">
      <c r="B21" s="2" t="s">
        <v>24</v>
      </c>
      <c r="C21" s="378" t="s">
        <v>71</v>
      </c>
      <c r="D21" s="379"/>
      <c r="E21" s="380" t="s">
        <v>72</v>
      </c>
      <c r="F21" s="381"/>
      <c r="G21" s="364"/>
      <c r="H21" s="365"/>
      <c r="I21" s="366"/>
      <c r="J21" s="367"/>
      <c r="K21" s="346" t="s">
        <v>70</v>
      </c>
      <c r="L21" s="346"/>
    </row>
    <row r="22" spans="2:12">
      <c r="B22" s="2" t="s">
        <v>28</v>
      </c>
      <c r="C22" s="344"/>
      <c r="D22" s="345"/>
      <c r="E22" s="376"/>
      <c r="F22" s="377"/>
      <c r="G22" s="364"/>
      <c r="H22" s="365"/>
      <c r="I22" s="366"/>
      <c r="J22" s="367"/>
      <c r="K22" s="366"/>
      <c r="L22" s="367"/>
    </row>
  </sheetData>
  <mergeCells count="61">
    <mergeCell ref="K17:L17"/>
    <mergeCell ref="B15:B16"/>
    <mergeCell ref="C15:F15"/>
    <mergeCell ref="G15:J15"/>
    <mergeCell ref="K15:L16"/>
    <mergeCell ref="C16:D16"/>
    <mergeCell ref="E16:F16"/>
    <mergeCell ref="G16:H16"/>
    <mergeCell ref="I16:J16"/>
    <mergeCell ref="C17:D17"/>
    <mergeCell ref="E17:F17"/>
    <mergeCell ref="G17:H17"/>
    <mergeCell ref="I17:J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B4:B5"/>
    <mergeCell ref="C4:F4"/>
    <mergeCell ref="G4:J4"/>
    <mergeCell ref="K4:L5"/>
    <mergeCell ref="C5:D5"/>
    <mergeCell ref="E5:F5"/>
    <mergeCell ref="G5:H5"/>
    <mergeCell ref="I5:J5"/>
    <mergeCell ref="C6:D6"/>
    <mergeCell ref="E6:F6"/>
    <mergeCell ref="K6:L6"/>
    <mergeCell ref="C7:D7"/>
    <mergeCell ref="E7:F7"/>
    <mergeCell ref="G6:J9"/>
    <mergeCell ref="C9:F10"/>
    <mergeCell ref="K7:L7"/>
    <mergeCell ref="K10:L10"/>
    <mergeCell ref="C8:D8"/>
    <mergeCell ref="E8:F8"/>
    <mergeCell ref="K8:L8"/>
    <mergeCell ref="K9:L9"/>
    <mergeCell ref="G10:H10"/>
    <mergeCell ref="I10:J10"/>
  </mergeCells>
  <pageMargins left="0.19685039370078741" right="0.19685039370078741"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73"/>
  <sheetViews>
    <sheetView showGridLines="0" topLeftCell="A19" workbookViewId="0">
      <selection activeCell="E37" sqref="E37"/>
    </sheetView>
  </sheetViews>
  <sheetFormatPr baseColWidth="10" defaultRowHeight="12.75"/>
  <cols>
    <col min="5" max="5" width="9.28515625" style="21" customWidth="1"/>
    <col min="6" max="6" width="6.7109375" customWidth="1"/>
  </cols>
  <sheetData>
    <row r="1" spans="3:6" ht="6" customHeight="1"/>
    <row r="2" spans="3:6" ht="15">
      <c r="C2" s="22" t="s">
        <v>79</v>
      </c>
      <c r="D2" s="22" t="s">
        <v>80</v>
      </c>
    </row>
    <row r="3" spans="3:6" ht="15">
      <c r="C3" s="386" t="s">
        <v>84</v>
      </c>
      <c r="D3" s="4">
        <v>1</v>
      </c>
      <c r="F3" s="21"/>
    </row>
    <row r="4" spans="3:6" ht="15">
      <c r="C4" s="387"/>
      <c r="D4" s="3">
        <v>2</v>
      </c>
      <c r="F4" s="21"/>
    </row>
    <row r="5" spans="3:6" ht="15">
      <c r="C5" s="387"/>
      <c r="D5" s="3">
        <v>3</v>
      </c>
      <c r="F5" s="21"/>
    </row>
    <row r="6" spans="3:6" ht="15">
      <c r="C6" s="387"/>
      <c r="D6" s="3">
        <v>4</v>
      </c>
      <c r="F6" s="21"/>
    </row>
    <row r="7" spans="3:6" ht="15">
      <c r="C7" s="5">
        <v>1</v>
      </c>
      <c r="D7" s="3">
        <v>5</v>
      </c>
      <c r="F7" s="21"/>
    </row>
    <row r="8" spans="3:6" ht="15">
      <c r="C8" s="5" t="s">
        <v>81</v>
      </c>
      <c r="D8" s="3">
        <v>6</v>
      </c>
      <c r="F8" s="21"/>
    </row>
    <row r="9" spans="3:6" ht="15">
      <c r="C9" s="5" t="s">
        <v>82</v>
      </c>
      <c r="D9" s="3">
        <v>7</v>
      </c>
      <c r="F9" s="21"/>
    </row>
    <row r="10" spans="3:6" ht="15">
      <c r="C10" s="5" t="s">
        <v>83</v>
      </c>
      <c r="D10" s="3">
        <v>8</v>
      </c>
      <c r="F10" s="21"/>
    </row>
    <row r="11" spans="3:6" ht="15">
      <c r="C11" s="10"/>
      <c r="D11" s="3">
        <v>9</v>
      </c>
      <c r="F11" s="21"/>
    </row>
    <row r="12" spans="3:6" ht="15">
      <c r="C12" s="10"/>
      <c r="D12" s="3">
        <v>10</v>
      </c>
      <c r="F12" s="21"/>
    </row>
    <row r="13" spans="3:6" ht="15">
      <c r="C13" s="10"/>
      <c r="D13" s="3">
        <v>11</v>
      </c>
      <c r="F13" s="21"/>
    </row>
    <row r="14" spans="3:6" ht="15">
      <c r="C14" s="11"/>
      <c r="D14" s="3">
        <v>12</v>
      </c>
      <c r="E14" s="21">
        <v>1</v>
      </c>
      <c r="F14" s="21"/>
    </row>
    <row r="15" spans="3:6" ht="15">
      <c r="C15" s="12"/>
      <c r="D15" s="3">
        <v>13</v>
      </c>
      <c r="E15" s="21">
        <v>2</v>
      </c>
    </row>
    <row r="16" spans="3:6" ht="15">
      <c r="C16" s="12"/>
      <c r="D16" s="3">
        <v>14</v>
      </c>
      <c r="E16" s="21">
        <v>3</v>
      </c>
    </row>
    <row r="17" spans="3:5" ht="15">
      <c r="C17" s="12"/>
      <c r="D17" s="3">
        <v>15</v>
      </c>
      <c r="E17" s="21">
        <v>4</v>
      </c>
    </row>
    <row r="18" spans="3:5" ht="15">
      <c r="C18" s="6">
        <v>1</v>
      </c>
      <c r="D18" s="3">
        <v>16</v>
      </c>
      <c r="E18" s="21">
        <v>5</v>
      </c>
    </row>
    <row r="19" spans="3:5" ht="15">
      <c r="C19" s="6" t="s">
        <v>81</v>
      </c>
      <c r="D19" s="3">
        <v>17</v>
      </c>
      <c r="E19" s="21">
        <v>6</v>
      </c>
    </row>
    <row r="20" spans="3:5" ht="15">
      <c r="C20" s="6" t="s">
        <v>82</v>
      </c>
      <c r="D20" s="3">
        <v>18</v>
      </c>
      <c r="E20" s="21">
        <v>7</v>
      </c>
    </row>
    <row r="21" spans="3:5" ht="15">
      <c r="C21" s="6" t="s">
        <v>83</v>
      </c>
      <c r="D21" s="3">
        <v>19</v>
      </c>
      <c r="E21" s="21">
        <v>8</v>
      </c>
    </row>
    <row r="22" spans="3:5" ht="15">
      <c r="C22" s="12"/>
      <c r="D22" s="3">
        <v>20</v>
      </c>
      <c r="E22" s="21">
        <v>9</v>
      </c>
    </row>
    <row r="23" spans="3:5" ht="15">
      <c r="C23" s="12"/>
      <c r="D23" s="3">
        <v>21</v>
      </c>
      <c r="E23" s="21">
        <v>10</v>
      </c>
    </row>
    <row r="24" spans="3:5" ht="15">
      <c r="C24" s="12"/>
      <c r="D24" s="3">
        <v>22</v>
      </c>
      <c r="E24" s="21">
        <v>11</v>
      </c>
    </row>
    <row r="25" spans="3:5" ht="15">
      <c r="C25" s="12"/>
      <c r="D25" s="3">
        <v>23</v>
      </c>
      <c r="E25" s="21">
        <v>12</v>
      </c>
    </row>
    <row r="26" spans="3:5" ht="15">
      <c r="C26" s="13"/>
      <c r="D26" s="23">
        <v>24</v>
      </c>
      <c r="E26" s="21">
        <v>1</v>
      </c>
    </row>
    <row r="27" spans="3:5" ht="15">
      <c r="C27" s="14"/>
      <c r="D27" s="23">
        <v>25</v>
      </c>
      <c r="E27" s="21">
        <v>2</v>
      </c>
    </row>
    <row r="28" spans="3:5" ht="15">
      <c r="C28" s="14"/>
      <c r="D28" s="23">
        <v>26</v>
      </c>
      <c r="E28" s="21">
        <v>3</v>
      </c>
    </row>
    <row r="29" spans="3:5" ht="15">
      <c r="C29" s="14"/>
      <c r="D29" s="23">
        <v>27</v>
      </c>
      <c r="E29" s="21">
        <v>4</v>
      </c>
    </row>
    <row r="30" spans="3:5" ht="15">
      <c r="C30" s="14"/>
      <c r="D30" s="23">
        <v>28</v>
      </c>
      <c r="E30" s="21">
        <v>5</v>
      </c>
    </row>
    <row r="31" spans="3:5" ht="15">
      <c r="C31" s="7">
        <v>2</v>
      </c>
      <c r="D31" s="23">
        <v>29</v>
      </c>
      <c r="E31" s="21">
        <v>6</v>
      </c>
    </row>
    <row r="32" spans="3:5" ht="15">
      <c r="C32" s="7" t="s">
        <v>81</v>
      </c>
      <c r="D32" s="23">
        <v>30</v>
      </c>
      <c r="E32" s="21">
        <v>7</v>
      </c>
    </row>
    <row r="33" spans="3:5" ht="15">
      <c r="C33" s="7" t="s">
        <v>82</v>
      </c>
      <c r="D33" s="23">
        <v>31</v>
      </c>
      <c r="E33" s="21">
        <v>8</v>
      </c>
    </row>
    <row r="34" spans="3:5" ht="15">
      <c r="C34" s="7" t="s">
        <v>83</v>
      </c>
      <c r="D34" s="23">
        <v>32</v>
      </c>
      <c r="E34" s="21">
        <v>9</v>
      </c>
    </row>
    <row r="35" spans="3:5" ht="15">
      <c r="C35" s="14"/>
      <c r="D35" s="23">
        <v>33</v>
      </c>
      <c r="E35" s="21">
        <v>10</v>
      </c>
    </row>
    <row r="36" spans="3:5" ht="15">
      <c r="C36" s="14"/>
      <c r="D36" s="23">
        <v>34</v>
      </c>
      <c r="E36" s="21">
        <v>11</v>
      </c>
    </row>
    <row r="37" spans="3:5" ht="15">
      <c r="C37" s="14"/>
      <c r="D37" s="23">
        <v>35</v>
      </c>
      <c r="E37" s="21">
        <v>12</v>
      </c>
    </row>
    <row r="38" spans="3:5" ht="15">
      <c r="C38" s="15"/>
      <c r="D38" s="23">
        <v>36</v>
      </c>
      <c r="E38" s="21">
        <v>1</v>
      </c>
    </row>
    <row r="39" spans="3:5" ht="15">
      <c r="C39" s="16"/>
      <c r="D39" s="3">
        <v>37</v>
      </c>
      <c r="E39" s="21">
        <v>2</v>
      </c>
    </row>
    <row r="40" spans="3:5" ht="15">
      <c r="C40" s="16"/>
      <c r="D40" s="3">
        <v>38</v>
      </c>
      <c r="E40" s="21">
        <v>3</v>
      </c>
    </row>
    <row r="41" spans="3:5" ht="15">
      <c r="C41" s="8">
        <v>3</v>
      </c>
      <c r="D41" s="3">
        <v>39</v>
      </c>
      <c r="E41" s="21">
        <v>4</v>
      </c>
    </row>
    <row r="42" spans="3:5" ht="15">
      <c r="C42" s="8" t="s">
        <v>81</v>
      </c>
      <c r="D42" s="3">
        <v>40</v>
      </c>
      <c r="E42" s="21">
        <v>5</v>
      </c>
    </row>
    <row r="43" spans="3:5" ht="15">
      <c r="C43" s="8" t="s">
        <v>82</v>
      </c>
      <c r="D43" s="3">
        <v>41</v>
      </c>
      <c r="E43" s="21">
        <v>6</v>
      </c>
    </row>
    <row r="44" spans="3:5" ht="15">
      <c r="C44" s="8" t="s">
        <v>83</v>
      </c>
      <c r="D44" s="3">
        <v>42</v>
      </c>
      <c r="E44" s="21">
        <v>7</v>
      </c>
    </row>
    <row r="45" spans="3:5" ht="15">
      <c r="C45" s="16"/>
      <c r="D45" s="3">
        <v>43</v>
      </c>
      <c r="E45" s="21">
        <v>8</v>
      </c>
    </row>
    <row r="46" spans="3:5" ht="15">
      <c r="C46" s="16"/>
      <c r="D46" s="3">
        <v>44</v>
      </c>
      <c r="E46" s="21">
        <v>9</v>
      </c>
    </row>
    <row r="47" spans="3:5" ht="15">
      <c r="C47" s="16"/>
      <c r="D47" s="3">
        <v>45</v>
      </c>
      <c r="E47" s="21">
        <v>10</v>
      </c>
    </row>
    <row r="48" spans="3:5" ht="15">
      <c r="C48" s="16"/>
      <c r="D48" s="3">
        <v>46</v>
      </c>
      <c r="E48" s="21">
        <v>11</v>
      </c>
    </row>
    <row r="49" spans="3:5" ht="15">
      <c r="C49" s="17"/>
      <c r="D49" s="3">
        <v>47</v>
      </c>
      <c r="E49" s="21">
        <v>12</v>
      </c>
    </row>
    <row r="50" spans="3:5" ht="15">
      <c r="C50" s="18"/>
      <c r="D50" s="3">
        <v>48</v>
      </c>
      <c r="E50" s="21">
        <v>1</v>
      </c>
    </row>
    <row r="51" spans="3:5" ht="15">
      <c r="C51" s="19"/>
      <c r="D51" s="3">
        <v>49</v>
      </c>
      <c r="E51" s="21">
        <v>2</v>
      </c>
    </row>
    <row r="52" spans="3:5" ht="15">
      <c r="C52" s="19"/>
      <c r="D52" s="3">
        <v>50</v>
      </c>
      <c r="E52" s="21">
        <v>3</v>
      </c>
    </row>
    <row r="53" spans="3:5" ht="15">
      <c r="C53" s="9">
        <v>4</v>
      </c>
      <c r="D53" s="3">
        <v>51</v>
      </c>
      <c r="E53" s="21">
        <v>4</v>
      </c>
    </row>
    <row r="54" spans="3:5" ht="15">
      <c r="C54" s="9" t="s">
        <v>81</v>
      </c>
      <c r="D54" s="3">
        <v>52</v>
      </c>
      <c r="E54" s="21">
        <v>5</v>
      </c>
    </row>
    <row r="55" spans="3:5" ht="15">
      <c r="C55" s="9" t="s">
        <v>82</v>
      </c>
      <c r="D55" s="3">
        <v>53</v>
      </c>
      <c r="E55" s="21">
        <v>6</v>
      </c>
    </row>
    <row r="56" spans="3:5" ht="15">
      <c r="C56" s="9" t="s">
        <v>83</v>
      </c>
      <c r="D56" s="3">
        <v>54</v>
      </c>
      <c r="E56" s="21">
        <v>7</v>
      </c>
    </row>
    <row r="57" spans="3:5" ht="15">
      <c r="C57" s="19"/>
      <c r="D57" s="3">
        <v>55</v>
      </c>
      <c r="E57" s="21">
        <v>8</v>
      </c>
    </row>
    <row r="58" spans="3:5" ht="15">
      <c r="C58" s="19"/>
      <c r="D58" s="3">
        <v>56</v>
      </c>
      <c r="E58" s="21">
        <v>9</v>
      </c>
    </row>
    <row r="59" spans="3:5" ht="15">
      <c r="C59" s="19"/>
      <c r="D59" s="3">
        <v>57</v>
      </c>
      <c r="E59" s="21">
        <v>10</v>
      </c>
    </row>
    <row r="60" spans="3:5" ht="15">
      <c r="C60" s="19"/>
      <c r="D60" s="3">
        <v>58</v>
      </c>
      <c r="E60" s="21">
        <v>11</v>
      </c>
    </row>
    <row r="61" spans="3:5" ht="15">
      <c r="C61" s="20"/>
      <c r="D61" s="25">
        <v>59</v>
      </c>
      <c r="E61" s="21">
        <v>12</v>
      </c>
    </row>
    <row r="62" spans="3:5" ht="15">
      <c r="C62" s="28"/>
      <c r="D62" s="23">
        <v>60</v>
      </c>
      <c r="E62" s="21">
        <v>1</v>
      </c>
    </row>
    <row r="63" spans="3:5" ht="15">
      <c r="C63" s="26"/>
      <c r="D63" s="23">
        <v>61</v>
      </c>
      <c r="E63" s="21">
        <v>2</v>
      </c>
    </row>
    <row r="64" spans="3:5" ht="15">
      <c r="C64" s="24">
        <v>5</v>
      </c>
      <c r="D64" s="23">
        <v>62</v>
      </c>
      <c r="E64" s="21">
        <v>3</v>
      </c>
    </row>
    <row r="65" spans="3:5" ht="15">
      <c r="C65" s="24" t="s">
        <v>81</v>
      </c>
      <c r="D65" s="23">
        <v>63</v>
      </c>
      <c r="E65" s="21">
        <v>4</v>
      </c>
    </row>
    <row r="66" spans="3:5" ht="15">
      <c r="C66" s="24" t="s">
        <v>82</v>
      </c>
      <c r="D66" s="23">
        <v>64</v>
      </c>
      <c r="E66" s="21">
        <v>5</v>
      </c>
    </row>
    <row r="67" spans="3:5" ht="15">
      <c r="C67" s="24" t="s">
        <v>83</v>
      </c>
      <c r="D67" s="23">
        <v>65</v>
      </c>
      <c r="E67" s="21">
        <v>6</v>
      </c>
    </row>
    <row r="68" spans="3:5" ht="15">
      <c r="C68" s="26"/>
      <c r="D68" s="23">
        <v>66</v>
      </c>
      <c r="E68" s="21">
        <v>7</v>
      </c>
    </row>
    <row r="69" spans="3:5" ht="15">
      <c r="C69" s="26"/>
      <c r="D69" s="23">
        <v>67</v>
      </c>
      <c r="E69" s="21">
        <v>8</v>
      </c>
    </row>
    <row r="70" spans="3:5" ht="15">
      <c r="C70" s="26"/>
      <c r="D70" s="23">
        <v>68</v>
      </c>
      <c r="E70" s="21">
        <v>9</v>
      </c>
    </row>
    <row r="71" spans="3:5" ht="15">
      <c r="C71" s="26"/>
      <c r="D71" s="23">
        <v>69</v>
      </c>
      <c r="E71" s="21">
        <v>10</v>
      </c>
    </row>
    <row r="72" spans="3:5" ht="15">
      <c r="C72" s="26"/>
      <c r="D72" s="23">
        <v>70</v>
      </c>
      <c r="E72" s="21">
        <v>11</v>
      </c>
    </row>
    <row r="73" spans="3:5" ht="15">
      <c r="C73" s="27"/>
      <c r="D73" s="23">
        <v>71</v>
      </c>
      <c r="E73" s="21">
        <v>12</v>
      </c>
    </row>
  </sheetData>
  <mergeCells count="1">
    <mergeCell ref="C3: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workbookViewId="0">
      <selection activeCell="F54" sqref="F54"/>
    </sheetView>
  </sheetViews>
  <sheetFormatPr baseColWidth="10" defaultRowHeight="12"/>
  <cols>
    <col min="1" max="1" width="1.7109375" style="33" customWidth="1"/>
    <col min="2" max="2" width="40.7109375" style="33" customWidth="1"/>
    <col min="3" max="17" width="9.7109375" style="33" customWidth="1"/>
    <col min="18" max="16384" width="11.42578125" style="33"/>
  </cols>
  <sheetData>
    <row r="1" spans="1:14">
      <c r="B1" s="33" t="s">
        <v>367</v>
      </c>
      <c r="C1" s="34" t="s">
        <v>368</v>
      </c>
    </row>
    <row r="2" spans="1:14">
      <c r="B2" s="33" t="s">
        <v>369</v>
      </c>
      <c r="C2" s="34" t="s">
        <v>370</v>
      </c>
    </row>
    <row r="3" spans="1:14">
      <c r="B3" s="33" t="s">
        <v>371</v>
      </c>
      <c r="C3" s="34" t="s">
        <v>372</v>
      </c>
    </row>
    <row r="4" spans="1:14">
      <c r="C4" s="33" t="s">
        <v>373</v>
      </c>
    </row>
    <row r="5" spans="1:14" ht="12.75" thickBot="1">
      <c r="A5" s="34" t="s">
        <v>374</v>
      </c>
    </row>
    <row r="6" spans="1:14">
      <c r="B6" s="388" t="s">
        <v>17</v>
      </c>
      <c r="C6" s="390" t="s">
        <v>226</v>
      </c>
      <c r="D6" s="390"/>
      <c r="E6" s="390"/>
      <c r="F6" s="390"/>
      <c r="G6" s="390"/>
      <c r="H6" s="390"/>
      <c r="I6" s="390"/>
      <c r="J6" s="390"/>
      <c r="K6" s="390"/>
      <c r="L6" s="390"/>
      <c r="M6" s="390"/>
      <c r="N6" s="392" t="s">
        <v>56</v>
      </c>
    </row>
    <row r="7" spans="1:14">
      <c r="B7" s="389"/>
      <c r="C7" s="35" t="s">
        <v>228</v>
      </c>
      <c r="D7" s="35" t="s">
        <v>230</v>
      </c>
      <c r="E7" s="35" t="s">
        <v>232</v>
      </c>
      <c r="F7" s="35" t="s">
        <v>234</v>
      </c>
      <c r="G7" s="35" t="s">
        <v>236</v>
      </c>
      <c r="H7" s="35" t="s">
        <v>238</v>
      </c>
      <c r="I7" s="35" t="s">
        <v>240</v>
      </c>
      <c r="J7" s="35" t="s">
        <v>242</v>
      </c>
      <c r="K7" s="35" t="s">
        <v>244</v>
      </c>
      <c r="L7" s="35" t="s">
        <v>246</v>
      </c>
      <c r="M7" s="35" t="s">
        <v>248</v>
      </c>
      <c r="N7" s="394"/>
    </row>
    <row r="8" spans="1:14">
      <c r="B8" s="36"/>
      <c r="C8" s="37"/>
      <c r="D8" s="37"/>
      <c r="E8" s="37"/>
      <c r="F8" s="37"/>
      <c r="G8" s="37"/>
      <c r="H8" s="37"/>
      <c r="I8" s="37"/>
      <c r="J8" s="37"/>
      <c r="K8" s="37"/>
      <c r="L8" s="37"/>
      <c r="M8" s="37"/>
      <c r="N8" s="38"/>
    </row>
    <row r="9" spans="1:14">
      <c r="B9" s="36" t="s">
        <v>119</v>
      </c>
      <c r="C9" s="37">
        <v>8</v>
      </c>
      <c r="D9" s="37">
        <v>9</v>
      </c>
      <c r="E9" s="37">
        <v>0</v>
      </c>
      <c r="F9" s="37">
        <v>0</v>
      </c>
      <c r="G9" s="37">
        <v>0</v>
      </c>
      <c r="H9" s="37">
        <v>0</v>
      </c>
      <c r="I9" s="37">
        <v>0</v>
      </c>
      <c r="J9" s="37">
        <v>0</v>
      </c>
      <c r="K9" s="37">
        <v>0</v>
      </c>
      <c r="L9" s="37">
        <v>0</v>
      </c>
      <c r="M9" s="37">
        <v>0</v>
      </c>
      <c r="N9" s="38">
        <f t="shared" ref="N9:N15" si="0">SUM(C9:M9)</f>
        <v>17</v>
      </c>
    </row>
    <row r="10" spans="1:14">
      <c r="B10" s="36" t="s">
        <v>121</v>
      </c>
      <c r="C10" s="37">
        <v>33</v>
      </c>
      <c r="D10" s="37">
        <v>44</v>
      </c>
      <c r="E10" s="37">
        <v>30</v>
      </c>
      <c r="F10" s="37">
        <v>40</v>
      </c>
      <c r="G10" s="37">
        <v>37</v>
      </c>
      <c r="H10" s="37">
        <v>38</v>
      </c>
      <c r="I10" s="37">
        <v>28</v>
      </c>
      <c r="J10" s="37">
        <v>30</v>
      </c>
      <c r="K10" s="37">
        <v>28</v>
      </c>
      <c r="L10" s="37">
        <v>21</v>
      </c>
      <c r="M10" s="37">
        <v>23</v>
      </c>
      <c r="N10" s="38">
        <f t="shared" si="0"/>
        <v>352</v>
      </c>
    </row>
    <row r="11" spans="1:14">
      <c r="B11" s="36" t="s">
        <v>123</v>
      </c>
      <c r="C11" s="37">
        <v>28</v>
      </c>
      <c r="D11" s="37">
        <v>25</v>
      </c>
      <c r="E11" s="37">
        <v>19</v>
      </c>
      <c r="F11" s="37">
        <v>17</v>
      </c>
      <c r="G11" s="37">
        <v>8</v>
      </c>
      <c r="H11" s="37">
        <v>9</v>
      </c>
      <c r="I11" s="37">
        <v>0</v>
      </c>
      <c r="J11" s="37">
        <v>0</v>
      </c>
      <c r="K11" s="37">
        <v>0</v>
      </c>
      <c r="L11" s="37">
        <v>0</v>
      </c>
      <c r="M11" s="37">
        <v>0</v>
      </c>
      <c r="N11" s="38">
        <f t="shared" si="0"/>
        <v>106</v>
      </c>
    </row>
    <row r="12" spans="1:14">
      <c r="B12" s="36" t="s">
        <v>125</v>
      </c>
      <c r="C12" s="37">
        <v>19</v>
      </c>
      <c r="D12" s="37">
        <v>12</v>
      </c>
      <c r="E12" s="37">
        <v>8</v>
      </c>
      <c r="F12" s="37">
        <v>5</v>
      </c>
      <c r="G12" s="37">
        <v>0</v>
      </c>
      <c r="H12" s="37">
        <v>0</v>
      </c>
      <c r="I12" s="37">
        <v>0</v>
      </c>
      <c r="J12" s="37">
        <v>0</v>
      </c>
      <c r="K12" s="37">
        <v>0</v>
      </c>
      <c r="L12" s="37">
        <v>0</v>
      </c>
      <c r="M12" s="37">
        <v>0</v>
      </c>
      <c r="N12" s="38">
        <f t="shared" si="0"/>
        <v>44</v>
      </c>
    </row>
    <row r="13" spans="1:14">
      <c r="B13" s="36" t="s">
        <v>127</v>
      </c>
      <c r="C13" s="37">
        <v>4</v>
      </c>
      <c r="D13" s="37">
        <v>7</v>
      </c>
      <c r="E13" s="37">
        <v>4</v>
      </c>
      <c r="F13" s="37">
        <v>3</v>
      </c>
      <c r="G13" s="37">
        <v>0</v>
      </c>
      <c r="H13" s="37">
        <v>0</v>
      </c>
      <c r="I13" s="37">
        <v>0</v>
      </c>
      <c r="J13" s="37">
        <v>0</v>
      </c>
      <c r="K13" s="37">
        <v>0</v>
      </c>
      <c r="L13" s="37">
        <v>0</v>
      </c>
      <c r="M13" s="37">
        <v>0</v>
      </c>
      <c r="N13" s="38">
        <f t="shared" si="0"/>
        <v>18</v>
      </c>
    </row>
    <row r="14" spans="1:14">
      <c r="B14" s="36" t="s">
        <v>129</v>
      </c>
      <c r="C14" s="37">
        <v>18</v>
      </c>
      <c r="D14" s="37">
        <v>8</v>
      </c>
      <c r="E14" s="37">
        <v>0</v>
      </c>
      <c r="F14" s="37">
        <v>4</v>
      </c>
      <c r="G14" s="37">
        <v>0</v>
      </c>
      <c r="H14" s="37">
        <v>0</v>
      </c>
      <c r="I14" s="37">
        <v>0</v>
      </c>
      <c r="J14" s="37">
        <v>0</v>
      </c>
      <c r="K14" s="37">
        <v>0</v>
      </c>
      <c r="L14" s="37">
        <v>0</v>
      </c>
      <c r="M14" s="37">
        <v>0</v>
      </c>
      <c r="N14" s="38">
        <f t="shared" si="0"/>
        <v>30</v>
      </c>
    </row>
    <row r="15" spans="1:14">
      <c r="B15" s="36" t="s">
        <v>131</v>
      </c>
      <c r="C15" s="37">
        <v>12</v>
      </c>
      <c r="D15" s="37">
        <v>0</v>
      </c>
      <c r="E15" s="37">
        <v>0</v>
      </c>
      <c r="F15" s="37">
        <v>0</v>
      </c>
      <c r="G15" s="37">
        <v>0</v>
      </c>
      <c r="H15" s="37">
        <v>0</v>
      </c>
      <c r="I15" s="37">
        <v>0</v>
      </c>
      <c r="J15" s="37">
        <v>0</v>
      </c>
      <c r="K15" s="37">
        <v>0</v>
      </c>
      <c r="L15" s="37">
        <v>0</v>
      </c>
      <c r="M15" s="37">
        <v>0</v>
      </c>
      <c r="N15" s="38">
        <f t="shared" si="0"/>
        <v>12</v>
      </c>
    </row>
    <row r="16" spans="1:14" ht="12.75" thickBot="1">
      <c r="B16" s="39"/>
      <c r="C16" s="40"/>
      <c r="D16" s="40"/>
      <c r="E16" s="40"/>
      <c r="F16" s="40"/>
      <c r="G16" s="40"/>
      <c r="H16" s="40"/>
      <c r="I16" s="40"/>
      <c r="J16" s="40"/>
      <c r="K16" s="40"/>
      <c r="L16" s="40"/>
      <c r="M16" s="40"/>
      <c r="N16" s="41"/>
    </row>
    <row r="20" spans="1:11" ht="12.75" thickBot="1">
      <c r="A20" s="34" t="s">
        <v>375</v>
      </c>
    </row>
    <row r="21" spans="1:11">
      <c r="B21" s="42" t="s">
        <v>15</v>
      </c>
      <c r="C21" s="43" t="s">
        <v>16</v>
      </c>
      <c r="D21" s="43" t="s">
        <v>250</v>
      </c>
      <c r="E21" s="43" t="s">
        <v>252</v>
      </c>
      <c r="F21" s="43" t="s">
        <v>254</v>
      </c>
      <c r="G21" s="43" t="s">
        <v>256</v>
      </c>
      <c r="H21" s="43" t="s">
        <v>258</v>
      </c>
      <c r="I21" s="43" t="s">
        <v>260</v>
      </c>
      <c r="J21" s="44" t="s">
        <v>56</v>
      </c>
    </row>
    <row r="22" spans="1:11">
      <c r="B22" s="45"/>
      <c r="C22" s="46"/>
      <c r="D22" s="46"/>
      <c r="E22" s="46"/>
      <c r="F22" s="46"/>
      <c r="G22" s="46"/>
      <c r="H22" s="46"/>
      <c r="I22" s="46"/>
      <c r="J22" s="47"/>
    </row>
    <row r="23" spans="1:11">
      <c r="B23" s="36" t="s">
        <v>132</v>
      </c>
      <c r="C23" s="37">
        <v>0</v>
      </c>
      <c r="D23" s="37">
        <v>0</v>
      </c>
      <c r="E23" s="37">
        <v>0</v>
      </c>
      <c r="F23" s="37">
        <v>0</v>
      </c>
      <c r="G23" s="37">
        <v>0</v>
      </c>
      <c r="H23" s="37">
        <v>0</v>
      </c>
      <c r="I23" s="37">
        <v>0</v>
      </c>
      <c r="J23" s="38">
        <f>SUM(C23:I23)</f>
        <v>0</v>
      </c>
      <c r="K23" s="33" t="s">
        <v>376</v>
      </c>
    </row>
    <row r="24" spans="1:11">
      <c r="B24" s="36" t="s">
        <v>133</v>
      </c>
      <c r="C24" s="37">
        <v>0</v>
      </c>
      <c r="D24" s="37">
        <v>0</v>
      </c>
      <c r="E24" s="37">
        <v>0</v>
      </c>
      <c r="F24" s="37">
        <v>0</v>
      </c>
      <c r="G24" s="37">
        <v>0</v>
      </c>
      <c r="H24" s="37">
        <v>0</v>
      </c>
      <c r="I24" s="37">
        <v>0</v>
      </c>
      <c r="J24" s="38">
        <f>SUM(C24:I24)</f>
        <v>0</v>
      </c>
      <c r="K24" s="33" t="s">
        <v>376</v>
      </c>
    </row>
    <row r="25" spans="1:11">
      <c r="B25" s="36" t="s">
        <v>134</v>
      </c>
      <c r="C25" s="37">
        <v>0</v>
      </c>
      <c r="D25" s="37">
        <v>0</v>
      </c>
      <c r="E25" s="37">
        <v>2</v>
      </c>
      <c r="F25" s="37">
        <v>5</v>
      </c>
      <c r="G25" s="37">
        <v>1</v>
      </c>
      <c r="H25" s="37">
        <v>2</v>
      </c>
      <c r="I25" s="37">
        <v>0</v>
      </c>
      <c r="J25" s="38">
        <f>SUM(C25:I25)</f>
        <v>10</v>
      </c>
      <c r="K25" s="33" t="s">
        <v>376</v>
      </c>
    </row>
    <row r="26" spans="1:11" ht="12.75" thickBot="1">
      <c r="B26" s="39"/>
      <c r="C26" s="40"/>
      <c r="D26" s="40"/>
      <c r="E26" s="40"/>
      <c r="F26" s="40"/>
      <c r="G26" s="40"/>
      <c r="H26" s="40"/>
      <c r="I26" s="40"/>
      <c r="J26" s="41"/>
    </row>
    <row r="29" spans="1:11" ht="12.75" thickBot="1">
      <c r="A29" s="34" t="s">
        <v>377</v>
      </c>
    </row>
    <row r="30" spans="1:11">
      <c r="B30" s="388" t="s">
        <v>17</v>
      </c>
      <c r="C30" s="390" t="s">
        <v>262</v>
      </c>
      <c r="D30" s="390"/>
      <c r="E30" s="390"/>
      <c r="F30" s="390"/>
      <c r="G30" s="392"/>
    </row>
    <row r="31" spans="1:11">
      <c r="B31" s="389"/>
      <c r="C31" s="35" t="s">
        <v>263</v>
      </c>
      <c r="D31" s="35" t="s">
        <v>264</v>
      </c>
      <c r="E31" s="35" t="s">
        <v>265</v>
      </c>
      <c r="F31" s="35" t="s">
        <v>266</v>
      </c>
      <c r="G31" s="48" t="s">
        <v>267</v>
      </c>
    </row>
    <row r="32" spans="1:11">
      <c r="B32" s="36"/>
      <c r="C32" s="37"/>
      <c r="D32" s="37"/>
      <c r="E32" s="37"/>
      <c r="F32" s="37"/>
      <c r="G32" s="38"/>
    </row>
    <row r="33" spans="1:7">
      <c r="B33" s="36" t="s">
        <v>135</v>
      </c>
      <c r="C33" s="37">
        <v>0</v>
      </c>
      <c r="D33" s="37">
        <v>0</v>
      </c>
      <c r="E33" s="37">
        <v>0</v>
      </c>
      <c r="F33" s="37">
        <v>0</v>
      </c>
      <c r="G33" s="38">
        <v>0</v>
      </c>
    </row>
    <row r="34" spans="1:7">
      <c r="B34" s="36" t="s">
        <v>136</v>
      </c>
      <c r="C34" s="37">
        <v>37</v>
      </c>
      <c r="D34" s="37">
        <v>33</v>
      </c>
      <c r="E34" s="37">
        <v>10</v>
      </c>
      <c r="F34" s="37">
        <v>0</v>
      </c>
      <c r="G34" s="38">
        <v>0</v>
      </c>
    </row>
    <row r="35" spans="1:7">
      <c r="B35" s="36" t="s">
        <v>137</v>
      </c>
      <c r="C35" s="37">
        <v>8</v>
      </c>
      <c r="D35" s="37">
        <v>1</v>
      </c>
      <c r="E35" s="37">
        <v>5</v>
      </c>
      <c r="F35" s="37">
        <v>0</v>
      </c>
      <c r="G35" s="38">
        <v>0</v>
      </c>
    </row>
    <row r="36" spans="1:7">
      <c r="B36" s="36" t="s">
        <v>138</v>
      </c>
      <c r="C36" s="37">
        <v>0</v>
      </c>
      <c r="D36" s="37">
        <v>0</v>
      </c>
      <c r="E36" s="37">
        <v>0</v>
      </c>
      <c r="F36" s="37">
        <v>0</v>
      </c>
      <c r="G36" s="38">
        <v>0</v>
      </c>
    </row>
    <row r="37" spans="1:7" ht="12.75" thickBot="1">
      <c r="B37" s="39"/>
      <c r="C37" s="40"/>
      <c r="D37" s="40"/>
      <c r="E37" s="40"/>
      <c r="F37" s="40"/>
      <c r="G37" s="41"/>
    </row>
    <row r="40" spans="1:7" ht="12.75" thickBot="1">
      <c r="A40" s="34" t="s">
        <v>378</v>
      </c>
    </row>
    <row r="41" spans="1:7">
      <c r="B41" s="388" t="s">
        <v>268</v>
      </c>
      <c r="C41" s="390" t="s">
        <v>269</v>
      </c>
      <c r="D41" s="392"/>
    </row>
    <row r="42" spans="1:7">
      <c r="B42" s="389"/>
      <c r="C42" s="35" t="s">
        <v>270</v>
      </c>
      <c r="D42" s="48" t="s">
        <v>271</v>
      </c>
    </row>
    <row r="43" spans="1:7">
      <c r="B43" s="36"/>
      <c r="C43" s="37"/>
      <c r="D43" s="38"/>
    </row>
    <row r="44" spans="1:7">
      <c r="B44" s="36" t="s">
        <v>139</v>
      </c>
      <c r="C44" s="37">
        <v>0</v>
      </c>
      <c r="D44" s="38">
        <v>0</v>
      </c>
    </row>
    <row r="45" spans="1:7">
      <c r="B45" s="36" t="s">
        <v>140</v>
      </c>
      <c r="C45" s="37">
        <v>0</v>
      </c>
      <c r="D45" s="38">
        <v>0</v>
      </c>
    </row>
    <row r="46" spans="1:7">
      <c r="B46" s="36" t="s">
        <v>141</v>
      </c>
      <c r="C46" s="37">
        <v>0</v>
      </c>
      <c r="D46" s="38">
        <v>0</v>
      </c>
    </row>
    <row r="47" spans="1:7">
      <c r="B47" s="36" t="s">
        <v>142</v>
      </c>
      <c r="C47" s="37">
        <v>0</v>
      </c>
      <c r="D47" s="38">
        <v>0</v>
      </c>
    </row>
    <row r="48" spans="1:7">
      <c r="B48" s="36" t="s">
        <v>143</v>
      </c>
      <c r="C48" s="37">
        <v>0</v>
      </c>
      <c r="D48" s="38">
        <v>0</v>
      </c>
    </row>
    <row r="49" spans="1:14" ht="12.75" thickBot="1">
      <c r="B49" s="39"/>
      <c r="C49" s="40"/>
      <c r="D49" s="41"/>
    </row>
    <row r="53" spans="1:14" ht="12.75" thickBot="1">
      <c r="A53" s="34" t="s">
        <v>379</v>
      </c>
    </row>
    <row r="54" spans="1:14">
      <c r="B54" s="42" t="s">
        <v>223</v>
      </c>
      <c r="C54" s="44" t="s">
        <v>225</v>
      </c>
    </row>
    <row r="55" spans="1:14">
      <c r="B55" s="45"/>
      <c r="C55" s="47"/>
    </row>
    <row r="56" spans="1:14">
      <c r="B56" s="36" t="s">
        <v>208</v>
      </c>
      <c r="C56" s="38">
        <v>0</v>
      </c>
      <c r="E56" s="33" t="s">
        <v>380</v>
      </c>
    </row>
    <row r="57" spans="1:14">
      <c r="B57" s="36" t="s">
        <v>209</v>
      </c>
      <c r="C57" s="38">
        <v>0</v>
      </c>
      <c r="E57" s="33" t="s">
        <v>380</v>
      </c>
    </row>
    <row r="58" spans="1:14">
      <c r="B58" s="36" t="s">
        <v>210</v>
      </c>
      <c r="C58" s="38">
        <v>0</v>
      </c>
      <c r="E58" s="33" t="s">
        <v>380</v>
      </c>
    </row>
    <row r="59" spans="1:14">
      <c r="B59" s="36" t="s">
        <v>211</v>
      </c>
      <c r="C59" s="38">
        <v>0</v>
      </c>
      <c r="E59" s="33" t="s">
        <v>380</v>
      </c>
    </row>
    <row r="60" spans="1:14" ht="12.75" thickBot="1">
      <c r="B60" s="39"/>
      <c r="C60" s="41"/>
    </row>
    <row r="63" spans="1:14" ht="12.75" thickBot="1">
      <c r="A63" s="34" t="s">
        <v>381</v>
      </c>
    </row>
    <row r="64" spans="1:14">
      <c r="B64" s="388" t="s">
        <v>268</v>
      </c>
      <c r="C64" s="390" t="s">
        <v>272</v>
      </c>
      <c r="D64" s="390"/>
      <c r="E64" s="390" t="s">
        <v>275</v>
      </c>
      <c r="F64" s="390"/>
      <c r="G64" s="390" t="s">
        <v>278</v>
      </c>
      <c r="H64" s="390"/>
      <c r="I64" s="390" t="s">
        <v>281</v>
      </c>
      <c r="J64" s="390"/>
      <c r="K64" s="390" t="s">
        <v>284</v>
      </c>
      <c r="L64" s="390"/>
      <c r="M64" s="390" t="s">
        <v>287</v>
      </c>
      <c r="N64" s="392"/>
    </row>
    <row r="65" spans="1:14">
      <c r="B65" s="389"/>
      <c r="C65" s="35" t="s">
        <v>273</v>
      </c>
      <c r="D65" s="35" t="s">
        <v>274</v>
      </c>
      <c r="E65" s="35" t="s">
        <v>273</v>
      </c>
      <c r="F65" s="35" t="s">
        <v>274</v>
      </c>
      <c r="G65" s="35" t="s">
        <v>273</v>
      </c>
      <c r="H65" s="35" t="s">
        <v>274</v>
      </c>
      <c r="I65" s="35" t="s">
        <v>273</v>
      </c>
      <c r="J65" s="35" t="s">
        <v>274</v>
      </c>
      <c r="K65" s="35" t="s">
        <v>273</v>
      </c>
      <c r="L65" s="35" t="s">
        <v>274</v>
      </c>
      <c r="M65" s="35" t="s">
        <v>273</v>
      </c>
      <c r="N65" s="48" t="s">
        <v>274</v>
      </c>
    </row>
    <row r="66" spans="1:14">
      <c r="B66" s="36"/>
      <c r="C66" s="37"/>
      <c r="D66" s="37"/>
      <c r="E66" s="37"/>
      <c r="F66" s="37"/>
      <c r="G66" s="37"/>
      <c r="H66" s="37"/>
      <c r="I66" s="37"/>
      <c r="J66" s="37"/>
      <c r="K66" s="37"/>
      <c r="L66" s="37"/>
      <c r="M66" s="37"/>
      <c r="N66" s="38"/>
    </row>
    <row r="67" spans="1:14">
      <c r="B67" s="36" t="s">
        <v>136</v>
      </c>
      <c r="C67" s="37">
        <v>0</v>
      </c>
      <c r="D67" s="37">
        <v>0</v>
      </c>
      <c r="E67" s="37">
        <v>0</v>
      </c>
      <c r="F67" s="37">
        <v>0</v>
      </c>
      <c r="G67" s="37">
        <v>0</v>
      </c>
      <c r="H67" s="37">
        <v>0</v>
      </c>
      <c r="I67" s="37">
        <v>0</v>
      </c>
      <c r="J67" s="37">
        <v>0</v>
      </c>
      <c r="K67" s="37">
        <v>0</v>
      </c>
      <c r="L67" s="37">
        <v>0</v>
      </c>
      <c r="M67" s="37">
        <v>0</v>
      </c>
      <c r="N67" s="38">
        <v>0</v>
      </c>
    </row>
    <row r="68" spans="1:14">
      <c r="B68" s="36" t="s">
        <v>137</v>
      </c>
      <c r="C68" s="37">
        <v>0</v>
      </c>
      <c r="D68" s="37">
        <v>0</v>
      </c>
      <c r="E68" s="37">
        <v>0</v>
      </c>
      <c r="F68" s="37">
        <v>0</v>
      </c>
      <c r="G68" s="37">
        <v>0</v>
      </c>
      <c r="H68" s="37">
        <v>0</v>
      </c>
      <c r="I68" s="37">
        <v>0</v>
      </c>
      <c r="J68" s="37">
        <v>0</v>
      </c>
      <c r="K68" s="37">
        <v>0</v>
      </c>
      <c r="L68" s="37">
        <v>0</v>
      </c>
      <c r="M68" s="37">
        <v>0</v>
      </c>
      <c r="N68" s="38">
        <v>0</v>
      </c>
    </row>
    <row r="69" spans="1:14">
      <c r="B69" s="36" t="s">
        <v>138</v>
      </c>
      <c r="C69" s="37">
        <v>0</v>
      </c>
      <c r="D69" s="37">
        <v>0</v>
      </c>
      <c r="E69" s="37">
        <v>0</v>
      </c>
      <c r="F69" s="37">
        <v>0</v>
      </c>
      <c r="G69" s="37">
        <v>0</v>
      </c>
      <c r="H69" s="37">
        <v>0</v>
      </c>
      <c r="I69" s="37">
        <v>0</v>
      </c>
      <c r="J69" s="37">
        <v>0</v>
      </c>
      <c r="K69" s="37">
        <v>0</v>
      </c>
      <c r="L69" s="37">
        <v>0</v>
      </c>
      <c r="M69" s="37">
        <v>0</v>
      </c>
      <c r="N69" s="38">
        <v>0</v>
      </c>
    </row>
    <row r="70" spans="1:14" ht="12.75" thickBot="1">
      <c r="B70" s="39"/>
      <c r="C70" s="40"/>
      <c r="D70" s="40"/>
      <c r="E70" s="40"/>
      <c r="F70" s="40"/>
      <c r="G70" s="40"/>
      <c r="H70" s="40"/>
      <c r="I70" s="40"/>
      <c r="J70" s="40"/>
      <c r="K70" s="40"/>
      <c r="L70" s="40"/>
      <c r="M70" s="40"/>
      <c r="N70" s="41"/>
    </row>
    <row r="74" spans="1:14" ht="12.75" thickBot="1">
      <c r="A74" s="34" t="s">
        <v>382</v>
      </c>
    </row>
    <row r="75" spans="1:14">
      <c r="B75" s="42" t="s">
        <v>223</v>
      </c>
      <c r="C75" s="44" t="s">
        <v>56</v>
      </c>
    </row>
    <row r="76" spans="1:14">
      <c r="B76" s="45"/>
      <c r="C76" s="47"/>
    </row>
    <row r="77" spans="1:14">
      <c r="B77" s="36" t="s">
        <v>212</v>
      </c>
      <c r="C77" s="38">
        <v>24</v>
      </c>
      <c r="E77" s="33" t="s">
        <v>380</v>
      </c>
    </row>
    <row r="78" spans="1:14" ht="12.75" thickBot="1">
      <c r="B78" s="39"/>
      <c r="C78" s="41"/>
    </row>
    <row r="81" spans="1:17" ht="12.75" thickBot="1">
      <c r="A81" s="34" t="s">
        <v>383</v>
      </c>
    </row>
    <row r="82" spans="1:17">
      <c r="B82" s="388" t="s">
        <v>268</v>
      </c>
      <c r="C82" s="390" t="s">
        <v>290</v>
      </c>
      <c r="D82" s="390"/>
      <c r="E82" s="390"/>
      <c r="F82" s="390"/>
      <c r="G82" s="390" t="s">
        <v>295</v>
      </c>
      <c r="H82" s="390"/>
      <c r="I82" s="390" t="s">
        <v>298</v>
      </c>
      <c r="J82" s="390"/>
      <c r="K82" s="390" t="s">
        <v>301</v>
      </c>
      <c r="L82" s="390"/>
      <c r="M82" s="390" t="s">
        <v>304</v>
      </c>
      <c r="N82" s="390"/>
      <c r="O82" s="390"/>
      <c r="P82" s="390"/>
      <c r="Q82" s="392" t="s">
        <v>311</v>
      </c>
    </row>
    <row r="83" spans="1:17">
      <c r="B83" s="389"/>
      <c r="C83" s="35" t="s">
        <v>291</v>
      </c>
      <c r="D83" s="35" t="s">
        <v>292</v>
      </c>
      <c r="E83" s="35" t="s">
        <v>293</v>
      </c>
      <c r="F83" s="35" t="s">
        <v>294</v>
      </c>
      <c r="G83" s="35" t="s">
        <v>296</v>
      </c>
      <c r="H83" s="35" t="s">
        <v>297</v>
      </c>
      <c r="I83" s="35" t="s">
        <v>299</v>
      </c>
      <c r="J83" s="35" t="s">
        <v>300</v>
      </c>
      <c r="K83" s="35" t="s">
        <v>302</v>
      </c>
      <c r="L83" s="35" t="s">
        <v>303</v>
      </c>
      <c r="M83" s="35" t="s">
        <v>305</v>
      </c>
      <c r="N83" s="35" t="s">
        <v>306</v>
      </c>
      <c r="O83" s="35" t="s">
        <v>308</v>
      </c>
      <c r="P83" s="35" t="s">
        <v>310</v>
      </c>
      <c r="Q83" s="394"/>
    </row>
    <row r="84" spans="1:17">
      <c r="B84" s="36"/>
      <c r="C84" s="37"/>
      <c r="D84" s="37"/>
      <c r="E84" s="37"/>
      <c r="F84" s="37"/>
      <c r="G84" s="37"/>
      <c r="H84" s="37"/>
      <c r="I84" s="37"/>
      <c r="J84" s="37"/>
      <c r="K84" s="37"/>
      <c r="L84" s="37"/>
      <c r="M84" s="37"/>
      <c r="N84" s="37"/>
      <c r="O84" s="37"/>
      <c r="P84" s="37"/>
      <c r="Q84" s="38"/>
    </row>
    <row r="85" spans="1:17">
      <c r="B85" s="36" t="s">
        <v>144</v>
      </c>
      <c r="C85" s="37">
        <v>0</v>
      </c>
      <c r="D85" s="37">
        <v>0</v>
      </c>
      <c r="E85" s="37">
        <v>0</v>
      </c>
      <c r="F85" s="37">
        <v>0</v>
      </c>
      <c r="G85" s="37">
        <v>3</v>
      </c>
      <c r="H85" s="37">
        <v>0</v>
      </c>
      <c r="I85" s="37">
        <v>4</v>
      </c>
      <c r="J85" s="37">
        <v>2</v>
      </c>
      <c r="K85" s="37">
        <v>2</v>
      </c>
      <c r="L85" s="37">
        <v>1</v>
      </c>
      <c r="M85" s="37">
        <v>1</v>
      </c>
      <c r="N85" s="37">
        <v>0</v>
      </c>
      <c r="O85" s="37">
        <v>0</v>
      </c>
      <c r="P85" s="37">
        <v>0</v>
      </c>
      <c r="Q85" s="38">
        <v>0</v>
      </c>
    </row>
    <row r="86" spans="1:17">
      <c r="B86" s="36" t="s">
        <v>145</v>
      </c>
      <c r="C86" s="37">
        <v>0</v>
      </c>
      <c r="D86" s="37">
        <v>0</v>
      </c>
      <c r="E86" s="37">
        <v>0</v>
      </c>
      <c r="F86" s="37">
        <v>0</v>
      </c>
      <c r="G86" s="37">
        <v>2</v>
      </c>
      <c r="H86" s="37">
        <v>1</v>
      </c>
      <c r="I86" s="37">
        <v>0</v>
      </c>
      <c r="J86" s="37">
        <v>1</v>
      </c>
      <c r="K86" s="37">
        <v>1</v>
      </c>
      <c r="L86" s="37">
        <v>0</v>
      </c>
      <c r="M86" s="37">
        <v>0</v>
      </c>
      <c r="N86" s="37">
        <v>0</v>
      </c>
      <c r="O86" s="37">
        <v>0</v>
      </c>
      <c r="P86" s="37">
        <v>0</v>
      </c>
      <c r="Q86" s="38">
        <v>0</v>
      </c>
    </row>
    <row r="87" spans="1:17">
      <c r="B87" s="36" t="s">
        <v>146</v>
      </c>
      <c r="C87" s="37">
        <v>0</v>
      </c>
      <c r="D87" s="37">
        <v>0</v>
      </c>
      <c r="E87" s="37">
        <v>0</v>
      </c>
      <c r="F87" s="37">
        <v>0</v>
      </c>
      <c r="G87" s="37">
        <v>0</v>
      </c>
      <c r="H87" s="37">
        <v>0</v>
      </c>
      <c r="I87" s="37">
        <v>1</v>
      </c>
      <c r="J87" s="37">
        <v>0</v>
      </c>
      <c r="K87" s="37">
        <v>3</v>
      </c>
      <c r="L87" s="37">
        <v>0</v>
      </c>
      <c r="M87" s="37">
        <v>0</v>
      </c>
      <c r="N87" s="37">
        <v>0</v>
      </c>
      <c r="O87" s="37">
        <v>0</v>
      </c>
      <c r="P87" s="37">
        <v>0</v>
      </c>
      <c r="Q87" s="38">
        <v>0</v>
      </c>
    </row>
    <row r="88" spans="1:17">
      <c r="B88" s="36" t="s">
        <v>147</v>
      </c>
      <c r="C88" s="37">
        <v>0</v>
      </c>
      <c r="D88" s="37">
        <v>0</v>
      </c>
      <c r="E88" s="37">
        <v>0</v>
      </c>
      <c r="F88" s="37">
        <v>0</v>
      </c>
      <c r="G88" s="37">
        <v>1</v>
      </c>
      <c r="H88" s="37">
        <v>0</v>
      </c>
      <c r="I88" s="37">
        <v>0</v>
      </c>
      <c r="J88" s="37">
        <v>0</v>
      </c>
      <c r="K88" s="37">
        <v>0</v>
      </c>
      <c r="L88" s="37">
        <v>0</v>
      </c>
      <c r="M88" s="37">
        <v>0</v>
      </c>
      <c r="N88" s="37">
        <v>0</v>
      </c>
      <c r="O88" s="37">
        <v>0</v>
      </c>
      <c r="P88" s="37">
        <v>0</v>
      </c>
      <c r="Q88" s="38">
        <v>0</v>
      </c>
    </row>
    <row r="89" spans="1:17">
      <c r="B89" s="36" t="s">
        <v>148</v>
      </c>
      <c r="C89" s="37">
        <v>0</v>
      </c>
      <c r="D89" s="37">
        <v>0</v>
      </c>
      <c r="E89" s="37">
        <v>0</v>
      </c>
      <c r="F89" s="37">
        <v>0</v>
      </c>
      <c r="G89" s="37">
        <v>2</v>
      </c>
      <c r="H89" s="37">
        <v>0</v>
      </c>
      <c r="I89" s="37">
        <v>0</v>
      </c>
      <c r="J89" s="37">
        <v>0</v>
      </c>
      <c r="K89" s="37">
        <v>1</v>
      </c>
      <c r="L89" s="37">
        <v>0</v>
      </c>
      <c r="M89" s="37">
        <v>0</v>
      </c>
      <c r="N89" s="37">
        <v>0</v>
      </c>
      <c r="O89" s="37">
        <v>0</v>
      </c>
      <c r="P89" s="37">
        <v>0</v>
      </c>
      <c r="Q89" s="38">
        <v>0</v>
      </c>
    </row>
    <row r="90" spans="1:17">
      <c r="B90" s="36" t="s">
        <v>384</v>
      </c>
      <c r="C90" s="37">
        <v>0</v>
      </c>
      <c r="D90" s="37">
        <v>0</v>
      </c>
      <c r="E90" s="37">
        <v>0</v>
      </c>
      <c r="F90" s="37">
        <v>0</v>
      </c>
      <c r="G90" s="37">
        <v>0</v>
      </c>
      <c r="H90" s="37">
        <v>0</v>
      </c>
      <c r="I90" s="37">
        <v>0</v>
      </c>
      <c r="J90" s="37">
        <v>0</v>
      </c>
      <c r="K90" s="37">
        <v>0</v>
      </c>
      <c r="L90" s="37">
        <v>0</v>
      </c>
      <c r="M90" s="37">
        <v>0</v>
      </c>
      <c r="N90" s="37">
        <v>2</v>
      </c>
      <c r="O90" s="37">
        <v>0</v>
      </c>
      <c r="P90" s="37">
        <v>0</v>
      </c>
      <c r="Q90" s="38">
        <v>0</v>
      </c>
    </row>
    <row r="91" spans="1:17" ht="12.75" thickBot="1">
      <c r="B91" s="39"/>
      <c r="C91" s="40"/>
      <c r="D91" s="40"/>
      <c r="E91" s="40"/>
      <c r="F91" s="40"/>
      <c r="G91" s="40"/>
      <c r="H91" s="40"/>
      <c r="I91" s="40"/>
      <c r="J91" s="40"/>
      <c r="K91" s="40"/>
      <c r="L91" s="40"/>
      <c r="M91" s="40"/>
      <c r="N91" s="40"/>
      <c r="O91" s="40"/>
      <c r="P91" s="40"/>
      <c r="Q91" s="41"/>
    </row>
    <row r="94" spans="1:17" ht="12.75" thickBot="1">
      <c r="A94" s="34" t="s">
        <v>385</v>
      </c>
    </row>
    <row r="95" spans="1:17">
      <c r="B95" s="388" t="s">
        <v>268</v>
      </c>
      <c r="C95" s="390" t="s">
        <v>312</v>
      </c>
      <c r="D95" s="390"/>
      <c r="E95" s="390" t="s">
        <v>315</v>
      </c>
      <c r="F95" s="390"/>
      <c r="G95" s="392" t="s">
        <v>311</v>
      </c>
    </row>
    <row r="96" spans="1:17">
      <c r="B96" s="389"/>
      <c r="C96" s="35" t="s">
        <v>313</v>
      </c>
      <c r="D96" s="35" t="s">
        <v>314</v>
      </c>
      <c r="E96" s="35" t="s">
        <v>313</v>
      </c>
      <c r="F96" s="35" t="s">
        <v>314</v>
      </c>
      <c r="G96" s="394"/>
      <c r="H96" s="33" t="s">
        <v>386</v>
      </c>
      <c r="I96" s="33" t="s">
        <v>387</v>
      </c>
      <c r="J96" s="33" t="s">
        <v>388</v>
      </c>
    </row>
    <row r="97" spans="1:7">
      <c r="B97" s="36"/>
      <c r="C97" s="37"/>
      <c r="D97" s="37"/>
      <c r="E97" s="37"/>
      <c r="F97" s="37"/>
      <c r="G97" s="38"/>
    </row>
    <row r="98" spans="1:7">
      <c r="B98" s="36" t="s">
        <v>144</v>
      </c>
      <c r="C98" s="37">
        <v>0</v>
      </c>
      <c r="D98" s="37">
        <v>0</v>
      </c>
      <c r="E98" s="37">
        <v>25</v>
      </c>
      <c r="F98" s="37">
        <v>9</v>
      </c>
      <c r="G98" s="38">
        <v>0</v>
      </c>
    </row>
    <row r="99" spans="1:7">
      <c r="B99" s="36" t="s">
        <v>145</v>
      </c>
      <c r="C99" s="37">
        <v>0</v>
      </c>
      <c r="D99" s="37">
        <v>0</v>
      </c>
      <c r="E99" s="37">
        <v>11</v>
      </c>
      <c r="F99" s="37">
        <v>2</v>
      </c>
      <c r="G99" s="38">
        <v>0</v>
      </c>
    </row>
    <row r="100" spans="1:7">
      <c r="B100" s="36" t="s">
        <v>146</v>
      </c>
      <c r="C100" s="37">
        <v>0</v>
      </c>
      <c r="D100" s="37">
        <v>0</v>
      </c>
      <c r="E100" s="37">
        <v>3</v>
      </c>
      <c r="F100" s="37">
        <v>0</v>
      </c>
      <c r="G100" s="38">
        <v>0</v>
      </c>
    </row>
    <row r="101" spans="1:7">
      <c r="B101" s="36" t="s">
        <v>147</v>
      </c>
      <c r="C101" s="37">
        <v>0</v>
      </c>
      <c r="D101" s="37">
        <v>0</v>
      </c>
      <c r="E101" s="37">
        <v>0</v>
      </c>
      <c r="F101" s="37">
        <v>0</v>
      </c>
      <c r="G101" s="38">
        <v>0</v>
      </c>
    </row>
    <row r="102" spans="1:7">
      <c r="B102" s="36" t="s">
        <v>148</v>
      </c>
      <c r="C102" s="37">
        <v>0</v>
      </c>
      <c r="D102" s="37">
        <v>0</v>
      </c>
      <c r="E102" s="37">
        <v>0</v>
      </c>
      <c r="F102" s="37">
        <v>0</v>
      </c>
      <c r="G102" s="38">
        <v>0</v>
      </c>
    </row>
    <row r="103" spans="1:7" ht="12.75" thickBot="1">
      <c r="B103" s="39"/>
      <c r="C103" s="40"/>
      <c r="D103" s="40"/>
      <c r="E103" s="40"/>
      <c r="F103" s="40"/>
      <c r="G103" s="41"/>
    </row>
    <row r="107" spans="1:7" ht="12.75" thickBot="1">
      <c r="A107" s="34" t="s">
        <v>389</v>
      </c>
    </row>
    <row r="108" spans="1:7">
      <c r="B108" s="42" t="s">
        <v>79</v>
      </c>
      <c r="C108" s="43" t="s">
        <v>316</v>
      </c>
      <c r="D108" s="44" t="s">
        <v>317</v>
      </c>
    </row>
    <row r="109" spans="1:7">
      <c r="B109" s="45"/>
      <c r="C109" s="46"/>
      <c r="D109" s="47"/>
    </row>
    <row r="110" spans="1:7">
      <c r="B110" s="36" t="s">
        <v>144</v>
      </c>
      <c r="C110" s="37">
        <v>33</v>
      </c>
      <c r="D110" s="38">
        <v>15</v>
      </c>
    </row>
    <row r="111" spans="1:7">
      <c r="B111" s="36" t="s">
        <v>145</v>
      </c>
      <c r="C111" s="37">
        <v>20</v>
      </c>
      <c r="D111" s="38">
        <v>12</v>
      </c>
    </row>
    <row r="112" spans="1:7">
      <c r="B112" s="36" t="s">
        <v>146</v>
      </c>
      <c r="C112" s="37">
        <v>9</v>
      </c>
      <c r="D112" s="38">
        <v>4</v>
      </c>
    </row>
    <row r="113" spans="1:4">
      <c r="B113" s="36" t="s">
        <v>147</v>
      </c>
      <c r="C113" s="37">
        <v>4</v>
      </c>
      <c r="D113" s="38">
        <v>3</v>
      </c>
    </row>
    <row r="114" spans="1:4">
      <c r="B114" s="36" t="s">
        <v>148</v>
      </c>
      <c r="C114" s="37">
        <v>12</v>
      </c>
      <c r="D114" s="38">
        <v>2</v>
      </c>
    </row>
    <row r="115" spans="1:4">
      <c r="B115" s="36" t="s">
        <v>150</v>
      </c>
      <c r="C115" s="37">
        <v>3</v>
      </c>
      <c r="D115" s="38">
        <v>0</v>
      </c>
    </row>
    <row r="116" spans="1:4">
      <c r="B116" s="36" t="s">
        <v>151</v>
      </c>
      <c r="C116" s="37">
        <v>1</v>
      </c>
      <c r="D116" s="38">
        <v>0</v>
      </c>
    </row>
    <row r="117" spans="1:4">
      <c r="B117" s="36" t="s">
        <v>153</v>
      </c>
      <c r="C117" s="37">
        <v>1</v>
      </c>
      <c r="D117" s="38">
        <v>0</v>
      </c>
    </row>
    <row r="118" spans="1:4">
      <c r="B118" s="36" t="s">
        <v>155</v>
      </c>
      <c r="C118" s="37">
        <v>1</v>
      </c>
      <c r="D118" s="38">
        <v>0</v>
      </c>
    </row>
    <row r="119" spans="1:4">
      <c r="B119" s="36" t="s">
        <v>157</v>
      </c>
      <c r="C119" s="37">
        <v>2</v>
      </c>
      <c r="D119" s="38">
        <v>0</v>
      </c>
    </row>
    <row r="120" spans="1:4">
      <c r="B120" s="36" t="s">
        <v>159</v>
      </c>
      <c r="C120" s="37">
        <v>3</v>
      </c>
      <c r="D120" s="38">
        <v>1</v>
      </c>
    </row>
    <row r="121" spans="1:4">
      <c r="B121" s="36" t="s">
        <v>161</v>
      </c>
      <c r="C121" s="37">
        <v>2</v>
      </c>
      <c r="D121" s="38">
        <v>11</v>
      </c>
    </row>
    <row r="122" spans="1:4" ht="12.75" thickBot="1">
      <c r="B122" s="39"/>
      <c r="C122" s="40"/>
      <c r="D122" s="41"/>
    </row>
    <row r="126" spans="1:4" ht="12.75" thickBot="1">
      <c r="A126" s="34" t="s">
        <v>390</v>
      </c>
    </row>
    <row r="127" spans="1:4">
      <c r="B127" s="42" t="s">
        <v>79</v>
      </c>
      <c r="C127" s="44" t="s">
        <v>318</v>
      </c>
    </row>
    <row r="128" spans="1:4">
      <c r="B128" s="45"/>
      <c r="C128" s="47"/>
    </row>
    <row r="129" spans="2:3">
      <c r="B129" s="36" t="s">
        <v>144</v>
      </c>
      <c r="C129" s="38">
        <v>119</v>
      </c>
    </row>
    <row r="130" spans="2:3">
      <c r="B130" s="36" t="s">
        <v>145</v>
      </c>
      <c r="C130" s="38">
        <v>70</v>
      </c>
    </row>
    <row r="131" spans="2:3">
      <c r="B131" s="36" t="s">
        <v>146</v>
      </c>
      <c r="C131" s="38">
        <v>32</v>
      </c>
    </row>
    <row r="132" spans="2:3">
      <c r="B132" s="36" t="s">
        <v>147</v>
      </c>
      <c r="C132" s="38">
        <v>10</v>
      </c>
    </row>
    <row r="133" spans="2:3">
      <c r="B133" s="36" t="s">
        <v>148</v>
      </c>
      <c r="C133" s="38">
        <v>22</v>
      </c>
    </row>
    <row r="134" spans="2:3">
      <c r="B134" s="36" t="s">
        <v>150</v>
      </c>
      <c r="C134" s="38">
        <v>4</v>
      </c>
    </row>
    <row r="135" spans="2:3">
      <c r="B135" s="36" t="s">
        <v>151</v>
      </c>
      <c r="C135" s="38">
        <v>2</v>
      </c>
    </row>
    <row r="136" spans="2:3">
      <c r="B136" s="36" t="s">
        <v>153</v>
      </c>
      <c r="C136" s="38">
        <v>1</v>
      </c>
    </row>
    <row r="137" spans="2:3">
      <c r="B137" s="36" t="s">
        <v>155</v>
      </c>
      <c r="C137" s="38">
        <v>2</v>
      </c>
    </row>
    <row r="138" spans="2:3">
      <c r="B138" s="36" t="s">
        <v>157</v>
      </c>
      <c r="C138" s="38">
        <v>1</v>
      </c>
    </row>
    <row r="139" spans="2:3">
      <c r="B139" s="36" t="s">
        <v>159</v>
      </c>
      <c r="C139" s="38">
        <v>2</v>
      </c>
    </row>
    <row r="140" spans="2:3">
      <c r="B140" s="36" t="s">
        <v>161</v>
      </c>
      <c r="C140" s="38">
        <v>2</v>
      </c>
    </row>
    <row r="141" spans="2:3" ht="12.75" thickBot="1">
      <c r="B141" s="39"/>
      <c r="C141" s="41"/>
    </row>
    <row r="145" spans="1:8" ht="12.75" thickBot="1">
      <c r="A145" s="34" t="s">
        <v>391</v>
      </c>
    </row>
    <row r="146" spans="1:8">
      <c r="B146" s="42" t="s">
        <v>79</v>
      </c>
      <c r="C146" s="43" t="s">
        <v>228</v>
      </c>
      <c r="D146" s="43" t="s">
        <v>230</v>
      </c>
      <c r="E146" s="43" t="s">
        <v>232</v>
      </c>
      <c r="F146" s="43" t="s">
        <v>234</v>
      </c>
      <c r="G146" s="43" t="s">
        <v>236</v>
      </c>
      <c r="H146" s="44" t="s">
        <v>238</v>
      </c>
    </row>
    <row r="147" spans="1:8">
      <c r="B147" s="45"/>
      <c r="C147" s="46"/>
      <c r="D147" s="46"/>
      <c r="E147" s="46"/>
      <c r="F147" s="46"/>
      <c r="G147" s="46"/>
      <c r="H147" s="47"/>
    </row>
    <row r="148" spans="1:8">
      <c r="B148" s="36" t="s">
        <v>162</v>
      </c>
      <c r="C148" s="37">
        <v>4</v>
      </c>
      <c r="D148" s="37">
        <v>0</v>
      </c>
      <c r="E148" s="37">
        <v>0</v>
      </c>
      <c r="F148" s="37">
        <v>0</v>
      </c>
      <c r="G148" s="37">
        <v>0</v>
      </c>
      <c r="H148" s="38">
        <v>0</v>
      </c>
    </row>
    <row r="149" spans="1:8">
      <c r="B149" s="36" t="s">
        <v>144</v>
      </c>
      <c r="C149" s="37">
        <v>33</v>
      </c>
      <c r="D149" s="37">
        <v>28</v>
      </c>
      <c r="E149" s="37">
        <v>21</v>
      </c>
      <c r="F149" s="37">
        <v>18</v>
      </c>
      <c r="G149" s="37">
        <v>28</v>
      </c>
      <c r="H149" s="38">
        <v>21</v>
      </c>
    </row>
    <row r="150" spans="1:8">
      <c r="B150" s="36" t="s">
        <v>145</v>
      </c>
      <c r="C150" s="37">
        <v>18</v>
      </c>
      <c r="D150" s="37">
        <v>11</v>
      </c>
      <c r="E150" s="37">
        <v>7</v>
      </c>
      <c r="F150" s="37">
        <v>8</v>
      </c>
      <c r="G150" s="37">
        <v>0</v>
      </c>
      <c r="H150" s="38">
        <v>0</v>
      </c>
    </row>
    <row r="151" spans="1:8">
      <c r="B151" s="36" t="s">
        <v>146</v>
      </c>
      <c r="C151" s="37">
        <v>8</v>
      </c>
      <c r="D151" s="37">
        <v>2</v>
      </c>
      <c r="E151" s="37">
        <v>0</v>
      </c>
      <c r="F151" s="37">
        <v>0</v>
      </c>
      <c r="G151" s="37">
        <v>0</v>
      </c>
      <c r="H151" s="38">
        <v>0</v>
      </c>
    </row>
    <row r="152" spans="1:8">
      <c r="B152" s="36" t="s">
        <v>147</v>
      </c>
      <c r="C152" s="37">
        <v>0</v>
      </c>
      <c r="D152" s="37">
        <v>0</v>
      </c>
      <c r="E152" s="37">
        <v>0</v>
      </c>
      <c r="F152" s="37">
        <v>0</v>
      </c>
      <c r="G152" s="37">
        <v>0</v>
      </c>
      <c r="H152" s="38">
        <v>0</v>
      </c>
    </row>
    <row r="153" spans="1:8" ht="12.75" thickBot="1">
      <c r="B153" s="39"/>
      <c r="C153" s="40"/>
      <c r="D153" s="40"/>
      <c r="E153" s="40"/>
      <c r="F153" s="40"/>
      <c r="G153" s="40"/>
      <c r="H153" s="41"/>
    </row>
    <row r="156" spans="1:8" ht="12.75" thickBot="1">
      <c r="A156" s="34" t="s">
        <v>392</v>
      </c>
    </row>
    <row r="157" spans="1:8">
      <c r="B157" s="388" t="s">
        <v>15</v>
      </c>
      <c r="C157" s="390" t="s">
        <v>319</v>
      </c>
      <c r="D157" s="49" t="s">
        <v>320</v>
      </c>
    </row>
    <row r="158" spans="1:8">
      <c r="B158" s="389"/>
      <c r="C158" s="391"/>
      <c r="D158" s="48" t="s">
        <v>321</v>
      </c>
    </row>
    <row r="159" spans="1:8">
      <c r="B159" s="36"/>
      <c r="C159" s="37"/>
      <c r="D159" s="38"/>
    </row>
    <row r="160" spans="1:8">
      <c r="B160" s="36" t="s">
        <v>163</v>
      </c>
      <c r="C160" s="37">
        <v>0</v>
      </c>
      <c r="D160" s="38">
        <v>0</v>
      </c>
    </row>
    <row r="161" spans="1:6">
      <c r="B161" s="36" t="s">
        <v>393</v>
      </c>
      <c r="C161" s="37">
        <v>24</v>
      </c>
      <c r="D161" s="38">
        <v>0</v>
      </c>
    </row>
    <row r="162" spans="1:6">
      <c r="B162" s="36" t="s">
        <v>394</v>
      </c>
      <c r="C162" s="37">
        <v>0</v>
      </c>
      <c r="D162" s="38">
        <v>0</v>
      </c>
    </row>
    <row r="163" spans="1:6">
      <c r="B163" s="36" t="s">
        <v>395</v>
      </c>
      <c r="C163" s="37">
        <v>1</v>
      </c>
      <c r="D163" s="38">
        <v>12</v>
      </c>
    </row>
    <row r="164" spans="1:6">
      <c r="B164" s="36" t="s">
        <v>167</v>
      </c>
      <c r="C164" s="37">
        <v>0</v>
      </c>
      <c r="D164" s="38">
        <v>0</v>
      </c>
      <c r="F164" s="393" t="s">
        <v>396</v>
      </c>
    </row>
    <row r="165" spans="1:6">
      <c r="B165" s="36" t="s">
        <v>397</v>
      </c>
      <c r="C165" s="37">
        <v>0</v>
      </c>
      <c r="D165" s="38">
        <v>0</v>
      </c>
      <c r="F165" s="393"/>
    </row>
    <row r="166" spans="1:6">
      <c r="B166" s="36" t="s">
        <v>398</v>
      </c>
      <c r="C166" s="37">
        <v>0</v>
      </c>
      <c r="D166" s="38">
        <v>0</v>
      </c>
      <c r="F166" s="393"/>
    </row>
    <row r="167" spans="1:6">
      <c r="B167" s="36" t="s">
        <v>399</v>
      </c>
      <c r="C167" s="37">
        <v>52</v>
      </c>
      <c r="D167" s="38">
        <v>835</v>
      </c>
      <c r="F167" s="393"/>
    </row>
    <row r="168" spans="1:6">
      <c r="B168" s="36" t="s">
        <v>400</v>
      </c>
      <c r="C168" s="37">
        <v>0</v>
      </c>
      <c r="D168" s="38">
        <v>0</v>
      </c>
      <c r="F168" s="393"/>
    </row>
    <row r="169" spans="1:6">
      <c r="B169" s="36" t="s">
        <v>401</v>
      </c>
      <c r="C169" s="37">
        <v>0</v>
      </c>
      <c r="D169" s="38">
        <v>0</v>
      </c>
      <c r="F169" s="393"/>
    </row>
    <row r="170" spans="1:6" ht="12.75" thickBot="1">
      <c r="B170" s="39"/>
      <c r="C170" s="40"/>
      <c r="D170" s="41"/>
    </row>
    <row r="174" spans="1:6" ht="12.75" thickBot="1">
      <c r="A174" s="34" t="s">
        <v>402</v>
      </c>
    </row>
    <row r="175" spans="1:6">
      <c r="B175" s="42" t="s">
        <v>322</v>
      </c>
      <c r="C175" s="44" t="s">
        <v>319</v>
      </c>
    </row>
    <row r="176" spans="1:6">
      <c r="B176" s="45"/>
      <c r="C176" s="47"/>
    </row>
    <row r="177" spans="1:8">
      <c r="B177" s="36" t="s">
        <v>168</v>
      </c>
      <c r="C177" s="38">
        <v>0</v>
      </c>
    </row>
    <row r="178" spans="1:8">
      <c r="B178" s="36" t="s">
        <v>169</v>
      </c>
      <c r="C178" s="38">
        <v>0</v>
      </c>
    </row>
    <row r="179" spans="1:8">
      <c r="B179" s="36" t="s">
        <v>170</v>
      </c>
      <c r="C179" s="38">
        <v>0</v>
      </c>
    </row>
    <row r="180" spans="1:8">
      <c r="B180" s="36" t="s">
        <v>171</v>
      </c>
      <c r="C180" s="38">
        <v>8</v>
      </c>
    </row>
    <row r="181" spans="1:8">
      <c r="B181" s="36" t="s">
        <v>172</v>
      </c>
      <c r="C181" s="38">
        <v>0</v>
      </c>
    </row>
    <row r="182" spans="1:8">
      <c r="B182" s="36" t="s">
        <v>173</v>
      </c>
      <c r="C182" s="38">
        <v>0</v>
      </c>
    </row>
    <row r="183" spans="1:8">
      <c r="B183" s="36" t="s">
        <v>174</v>
      </c>
      <c r="C183" s="38">
        <v>0</v>
      </c>
    </row>
    <row r="184" spans="1:8">
      <c r="B184" s="36" t="s">
        <v>175</v>
      </c>
      <c r="C184" s="38">
        <v>0</v>
      </c>
    </row>
    <row r="185" spans="1:8">
      <c r="B185" s="36" t="s">
        <v>176</v>
      </c>
      <c r="C185" s="38">
        <v>0</v>
      </c>
    </row>
    <row r="186" spans="1:8" ht="12.75" thickBot="1">
      <c r="B186" s="39"/>
      <c r="C186" s="41"/>
    </row>
    <row r="189" spans="1:8" ht="12.75" thickBot="1">
      <c r="A189" s="34" t="s">
        <v>403</v>
      </c>
    </row>
    <row r="190" spans="1:8">
      <c r="B190" s="388" t="s">
        <v>323</v>
      </c>
      <c r="C190" s="390" t="s">
        <v>17</v>
      </c>
      <c r="D190" s="390"/>
      <c r="E190" s="390"/>
      <c r="F190" s="390"/>
      <c r="G190" s="390"/>
      <c r="H190" s="392" t="s">
        <v>56</v>
      </c>
    </row>
    <row r="191" spans="1:8">
      <c r="B191" s="389"/>
      <c r="C191" s="35" t="s">
        <v>324</v>
      </c>
      <c r="D191" s="35" t="s">
        <v>325</v>
      </c>
      <c r="E191" s="35" t="s">
        <v>326</v>
      </c>
      <c r="F191" s="35" t="s">
        <v>327</v>
      </c>
      <c r="G191" s="35" t="s">
        <v>328</v>
      </c>
      <c r="H191" s="394"/>
    </row>
    <row r="192" spans="1:8">
      <c r="B192" s="36"/>
      <c r="C192" s="37"/>
      <c r="D192" s="37"/>
      <c r="E192" s="37"/>
      <c r="F192" s="37"/>
      <c r="G192" s="37"/>
      <c r="H192" s="38"/>
    </row>
    <row r="193" spans="1:8">
      <c r="B193" s="36" t="s">
        <v>177</v>
      </c>
      <c r="C193" s="37">
        <v>0</v>
      </c>
      <c r="D193" s="37">
        <v>0</v>
      </c>
      <c r="E193" s="37">
        <v>0</v>
      </c>
      <c r="F193" s="37">
        <v>0</v>
      </c>
      <c r="G193" s="37">
        <v>0</v>
      </c>
      <c r="H193" s="38">
        <f t="shared" ref="H193:H204" si="1">SUM(C193:G193)</f>
        <v>0</v>
      </c>
    </row>
    <row r="194" spans="1:8">
      <c r="B194" s="36" t="s">
        <v>404</v>
      </c>
      <c r="C194" s="37">
        <v>0</v>
      </c>
      <c r="D194" s="37">
        <v>0</v>
      </c>
      <c r="E194" s="37">
        <v>20</v>
      </c>
      <c r="F194" s="37">
        <v>29</v>
      </c>
      <c r="G194" s="37">
        <v>17</v>
      </c>
      <c r="H194" s="38">
        <f t="shared" si="1"/>
        <v>66</v>
      </c>
    </row>
    <row r="195" spans="1:8">
      <c r="B195" s="36" t="s">
        <v>405</v>
      </c>
      <c r="C195" s="37">
        <v>0</v>
      </c>
      <c r="D195" s="37">
        <v>0</v>
      </c>
      <c r="E195" s="37">
        <v>0</v>
      </c>
      <c r="F195" s="37">
        <v>0</v>
      </c>
      <c r="G195" s="37">
        <v>0</v>
      </c>
      <c r="H195" s="38">
        <f t="shared" si="1"/>
        <v>0</v>
      </c>
    </row>
    <row r="196" spans="1:8">
      <c r="B196" s="36" t="s">
        <v>406</v>
      </c>
      <c r="C196" s="37">
        <v>0</v>
      </c>
      <c r="D196" s="37">
        <v>0</v>
      </c>
      <c r="E196" s="37">
        <v>0</v>
      </c>
      <c r="F196" s="37">
        <v>0</v>
      </c>
      <c r="G196" s="37">
        <v>0</v>
      </c>
      <c r="H196" s="38">
        <f t="shared" si="1"/>
        <v>0</v>
      </c>
    </row>
    <row r="197" spans="1:8">
      <c r="B197" s="36" t="s">
        <v>407</v>
      </c>
      <c r="C197" s="37">
        <v>0</v>
      </c>
      <c r="D197" s="37">
        <v>0</v>
      </c>
      <c r="E197" s="37">
        <v>19</v>
      </c>
      <c r="F197" s="37">
        <v>28</v>
      </c>
      <c r="G197" s="37">
        <v>15</v>
      </c>
      <c r="H197" s="38">
        <f t="shared" si="1"/>
        <v>62</v>
      </c>
    </row>
    <row r="198" spans="1:8">
      <c r="B198" s="36" t="s">
        <v>408</v>
      </c>
      <c r="C198" s="37">
        <v>2</v>
      </c>
      <c r="D198" s="37">
        <v>3</v>
      </c>
      <c r="E198" s="37">
        <v>49</v>
      </c>
      <c r="F198" s="37">
        <v>125</v>
      </c>
      <c r="G198" s="37">
        <v>63</v>
      </c>
      <c r="H198" s="38">
        <f t="shared" si="1"/>
        <v>242</v>
      </c>
    </row>
    <row r="199" spans="1:8">
      <c r="B199" s="36" t="s">
        <v>409</v>
      </c>
      <c r="C199" s="37">
        <v>0</v>
      </c>
      <c r="D199" s="37">
        <v>0</v>
      </c>
      <c r="E199" s="37">
        <v>0</v>
      </c>
      <c r="F199" s="37">
        <v>0</v>
      </c>
      <c r="G199" s="37">
        <v>0</v>
      </c>
      <c r="H199" s="38">
        <f t="shared" si="1"/>
        <v>0</v>
      </c>
    </row>
    <row r="200" spans="1:8">
      <c r="B200" s="36" t="s">
        <v>410</v>
      </c>
      <c r="C200" s="37">
        <v>0</v>
      </c>
      <c r="D200" s="37">
        <v>0</v>
      </c>
      <c r="E200" s="37">
        <v>1</v>
      </c>
      <c r="F200" s="37">
        <v>1</v>
      </c>
      <c r="G200" s="37">
        <v>1</v>
      </c>
      <c r="H200" s="38">
        <f t="shared" si="1"/>
        <v>3</v>
      </c>
    </row>
    <row r="201" spans="1:8">
      <c r="B201" s="36" t="s">
        <v>411</v>
      </c>
      <c r="C201" s="37">
        <v>2</v>
      </c>
      <c r="D201" s="37">
        <v>3</v>
      </c>
      <c r="E201" s="37">
        <v>48</v>
      </c>
      <c r="F201" s="37">
        <v>124</v>
      </c>
      <c r="G201" s="37">
        <v>62</v>
      </c>
      <c r="H201" s="38">
        <f t="shared" si="1"/>
        <v>239</v>
      </c>
    </row>
    <row r="202" spans="1:8">
      <c r="B202" s="36" t="s">
        <v>186</v>
      </c>
      <c r="C202" s="37">
        <v>0</v>
      </c>
      <c r="D202" s="37">
        <v>0</v>
      </c>
      <c r="E202" s="37">
        <v>0</v>
      </c>
      <c r="F202" s="37">
        <v>0</v>
      </c>
      <c r="G202" s="37">
        <v>0</v>
      </c>
      <c r="H202" s="38">
        <f t="shared" si="1"/>
        <v>0</v>
      </c>
    </row>
    <row r="203" spans="1:8">
      <c r="B203" s="36" t="s">
        <v>187</v>
      </c>
      <c r="C203" s="37">
        <v>0</v>
      </c>
      <c r="D203" s="37">
        <v>0</v>
      </c>
      <c r="E203" s="37">
        <v>0</v>
      </c>
      <c r="F203" s="37">
        <v>0</v>
      </c>
      <c r="G203" s="37">
        <v>0</v>
      </c>
      <c r="H203" s="38">
        <f t="shared" si="1"/>
        <v>0</v>
      </c>
    </row>
    <row r="204" spans="1:8">
      <c r="B204" s="36" t="s">
        <v>188</v>
      </c>
      <c r="C204" s="37">
        <v>0</v>
      </c>
      <c r="D204" s="37">
        <v>0</v>
      </c>
      <c r="E204" s="37">
        <v>0</v>
      </c>
      <c r="F204" s="37">
        <v>0</v>
      </c>
      <c r="G204" s="37">
        <v>0</v>
      </c>
      <c r="H204" s="38">
        <f t="shared" si="1"/>
        <v>0</v>
      </c>
    </row>
    <row r="205" spans="1:8" ht="12.75" thickBot="1">
      <c r="B205" s="39"/>
      <c r="C205" s="40"/>
      <c r="D205" s="40"/>
      <c r="E205" s="40"/>
      <c r="F205" s="40"/>
      <c r="G205" s="40"/>
      <c r="H205" s="41"/>
    </row>
    <row r="208" spans="1:8" ht="12.75" thickBot="1">
      <c r="A208" s="34" t="s">
        <v>412</v>
      </c>
    </row>
    <row r="209" spans="2:7">
      <c r="B209" s="388" t="s">
        <v>329</v>
      </c>
      <c r="C209" s="390" t="s">
        <v>17</v>
      </c>
      <c r="D209" s="390"/>
      <c r="E209" s="390"/>
      <c r="F209" s="392" t="s">
        <v>56</v>
      </c>
    </row>
    <row r="210" spans="2:7">
      <c r="B210" s="389"/>
      <c r="C210" s="35" t="s">
        <v>144</v>
      </c>
      <c r="D210" s="35" t="s">
        <v>327</v>
      </c>
      <c r="E210" s="35" t="s">
        <v>328</v>
      </c>
      <c r="F210" s="394"/>
    </row>
    <row r="211" spans="2:7">
      <c r="B211" s="36"/>
      <c r="C211" s="37"/>
      <c r="D211" s="37"/>
      <c r="E211" s="37"/>
      <c r="F211" s="38"/>
      <c r="G211" s="50"/>
    </row>
    <row r="212" spans="2:7">
      <c r="B212" s="36" t="s">
        <v>189</v>
      </c>
      <c r="C212" s="37">
        <v>0</v>
      </c>
      <c r="D212" s="37">
        <v>0</v>
      </c>
      <c r="E212" s="37">
        <v>0</v>
      </c>
      <c r="F212" s="38">
        <f t="shared" ref="F212:F224" si="2">SUM(C212:E212)</f>
        <v>0</v>
      </c>
    </row>
    <row r="213" spans="2:7">
      <c r="B213" s="36" t="s">
        <v>413</v>
      </c>
      <c r="C213" s="37">
        <v>6</v>
      </c>
      <c r="D213" s="37">
        <v>20</v>
      </c>
      <c r="E213" s="37">
        <v>5</v>
      </c>
      <c r="F213" s="38">
        <f t="shared" si="2"/>
        <v>31</v>
      </c>
    </row>
    <row r="214" spans="2:7">
      <c r="B214" s="36" t="s">
        <v>414</v>
      </c>
      <c r="C214" s="37">
        <v>0</v>
      </c>
      <c r="D214" s="37">
        <v>0</v>
      </c>
      <c r="E214" s="37">
        <v>0</v>
      </c>
      <c r="F214" s="38">
        <f t="shared" si="2"/>
        <v>0</v>
      </c>
    </row>
    <row r="215" spans="2:7">
      <c r="B215" s="36" t="s">
        <v>415</v>
      </c>
      <c r="C215" s="37">
        <v>2</v>
      </c>
      <c r="D215" s="37">
        <v>4</v>
      </c>
      <c r="E215" s="37">
        <v>2</v>
      </c>
      <c r="F215" s="38">
        <f t="shared" si="2"/>
        <v>8</v>
      </c>
    </row>
    <row r="216" spans="2:7">
      <c r="B216" s="36" t="s">
        <v>416</v>
      </c>
      <c r="C216" s="37">
        <v>0</v>
      </c>
      <c r="D216" s="37">
        <v>0</v>
      </c>
      <c r="E216" s="37">
        <v>0</v>
      </c>
      <c r="F216" s="38">
        <f t="shared" si="2"/>
        <v>0</v>
      </c>
    </row>
    <row r="217" spans="2:7">
      <c r="B217" s="36" t="s">
        <v>197</v>
      </c>
      <c r="C217" s="37">
        <v>0</v>
      </c>
      <c r="D217" s="37">
        <v>0</v>
      </c>
      <c r="E217" s="37">
        <v>0</v>
      </c>
      <c r="F217" s="38">
        <f t="shared" si="2"/>
        <v>0</v>
      </c>
    </row>
    <row r="218" spans="2:7">
      <c r="B218" s="36" t="s">
        <v>417</v>
      </c>
      <c r="C218" s="37">
        <v>0</v>
      </c>
      <c r="D218" s="37">
        <v>0</v>
      </c>
      <c r="E218" s="37">
        <v>0</v>
      </c>
      <c r="F218" s="38">
        <f t="shared" si="2"/>
        <v>0</v>
      </c>
    </row>
    <row r="219" spans="2:7">
      <c r="B219" s="36" t="s">
        <v>418</v>
      </c>
      <c r="C219" s="37">
        <v>0</v>
      </c>
      <c r="D219" s="37">
        <v>0</v>
      </c>
      <c r="E219" s="37">
        <v>0</v>
      </c>
      <c r="F219" s="38">
        <f t="shared" si="2"/>
        <v>0</v>
      </c>
    </row>
    <row r="220" spans="2:7">
      <c r="B220" s="36" t="s">
        <v>419</v>
      </c>
      <c r="C220" s="37">
        <v>0</v>
      </c>
      <c r="D220" s="37">
        <v>0</v>
      </c>
      <c r="E220" s="37">
        <v>0</v>
      </c>
      <c r="F220" s="38">
        <f t="shared" si="2"/>
        <v>0</v>
      </c>
    </row>
    <row r="221" spans="2:7">
      <c r="B221" s="36" t="s">
        <v>420</v>
      </c>
      <c r="C221" s="37">
        <v>0</v>
      </c>
      <c r="D221" s="37">
        <v>0</v>
      </c>
      <c r="E221" s="37">
        <v>0</v>
      </c>
      <c r="F221" s="38">
        <f t="shared" si="2"/>
        <v>0</v>
      </c>
    </row>
    <row r="222" spans="2:7">
      <c r="B222" s="36" t="s">
        <v>421</v>
      </c>
      <c r="C222" s="37">
        <v>0</v>
      </c>
      <c r="D222" s="37">
        <v>0</v>
      </c>
      <c r="E222" s="37">
        <v>0</v>
      </c>
      <c r="F222" s="38">
        <f t="shared" si="2"/>
        <v>0</v>
      </c>
    </row>
    <row r="223" spans="2:7">
      <c r="B223" s="36" t="s">
        <v>422</v>
      </c>
      <c r="C223" s="37">
        <v>0</v>
      </c>
      <c r="D223" s="37">
        <v>0</v>
      </c>
      <c r="E223" s="37">
        <v>0</v>
      </c>
      <c r="F223" s="38">
        <f t="shared" si="2"/>
        <v>0</v>
      </c>
    </row>
    <row r="224" spans="2:7">
      <c r="B224" s="36" t="s">
        <v>205</v>
      </c>
      <c r="C224" s="37">
        <v>0</v>
      </c>
      <c r="D224" s="37">
        <v>0</v>
      </c>
      <c r="E224" s="37">
        <v>0</v>
      </c>
      <c r="F224" s="38">
        <f t="shared" si="2"/>
        <v>0</v>
      </c>
    </row>
    <row r="225" spans="1:17" ht="12.75" thickBot="1">
      <c r="B225" s="39"/>
      <c r="C225" s="40"/>
      <c r="D225" s="40"/>
      <c r="E225" s="40"/>
      <c r="F225" s="41"/>
    </row>
    <row r="228" spans="1:17" ht="12.75" thickBot="1">
      <c r="A228" s="34" t="s">
        <v>423</v>
      </c>
    </row>
    <row r="229" spans="1:17">
      <c r="B229" s="388" t="s">
        <v>330</v>
      </c>
      <c r="C229" s="390" t="s">
        <v>331</v>
      </c>
      <c r="D229" s="390"/>
      <c r="E229" s="390"/>
      <c r="F229" s="390"/>
      <c r="G229" s="390"/>
      <c r="H229" s="390"/>
      <c r="I229" s="390"/>
      <c r="J229" s="390" t="s">
        <v>333</v>
      </c>
      <c r="K229" s="390"/>
      <c r="L229" s="390"/>
      <c r="M229" s="390"/>
      <c r="N229" s="390"/>
      <c r="O229" s="390"/>
      <c r="P229" s="392"/>
    </row>
    <row r="230" spans="1:17">
      <c r="B230" s="389"/>
      <c r="C230" s="35" t="s">
        <v>53</v>
      </c>
      <c r="D230" s="35" t="s">
        <v>252</v>
      </c>
      <c r="E230" s="35" t="s">
        <v>254</v>
      </c>
      <c r="F230" s="35" t="s">
        <v>256</v>
      </c>
      <c r="G230" s="35" t="s">
        <v>258</v>
      </c>
      <c r="H230" s="35" t="s">
        <v>260</v>
      </c>
      <c r="I230" s="35" t="s">
        <v>332</v>
      </c>
      <c r="J230" s="35" t="s">
        <v>53</v>
      </c>
      <c r="K230" s="35" t="s">
        <v>252</v>
      </c>
      <c r="L230" s="35" t="s">
        <v>254</v>
      </c>
      <c r="M230" s="35" t="s">
        <v>256</v>
      </c>
      <c r="N230" s="35" t="s">
        <v>258</v>
      </c>
      <c r="O230" s="35" t="s">
        <v>260</v>
      </c>
      <c r="P230" s="48" t="s">
        <v>332</v>
      </c>
      <c r="Q230" s="50"/>
    </row>
    <row r="231" spans="1:17">
      <c r="B231" s="36"/>
      <c r="C231" s="37"/>
      <c r="D231" s="37"/>
      <c r="E231" s="37"/>
      <c r="F231" s="37"/>
      <c r="G231" s="37"/>
      <c r="H231" s="37"/>
      <c r="I231" s="37"/>
      <c r="J231" s="37"/>
      <c r="K231" s="37"/>
      <c r="L231" s="37"/>
      <c r="M231" s="37"/>
      <c r="N231" s="37"/>
      <c r="O231" s="37"/>
      <c r="P231" s="38"/>
    </row>
    <row r="232" spans="1:17">
      <c r="B232" s="36" t="s">
        <v>206</v>
      </c>
      <c r="C232" s="37">
        <v>8</v>
      </c>
      <c r="D232" s="37">
        <v>5</v>
      </c>
      <c r="E232" s="37">
        <v>1</v>
      </c>
      <c r="F232" s="37">
        <v>1</v>
      </c>
      <c r="G232" s="37">
        <v>4</v>
      </c>
      <c r="H232" s="37">
        <v>1</v>
      </c>
      <c r="I232" s="37">
        <v>20</v>
      </c>
      <c r="J232" s="37">
        <v>0</v>
      </c>
      <c r="K232" s="37">
        <v>2</v>
      </c>
      <c r="L232" s="37">
        <v>2</v>
      </c>
      <c r="M232" s="37">
        <v>0</v>
      </c>
      <c r="N232" s="37">
        <v>0</v>
      </c>
      <c r="O232" s="37">
        <v>0</v>
      </c>
      <c r="P232" s="38">
        <v>4</v>
      </c>
    </row>
    <row r="233" spans="1:17">
      <c r="B233" s="36" t="s">
        <v>207</v>
      </c>
      <c r="C233" s="37">
        <v>0</v>
      </c>
      <c r="D233" s="37">
        <v>0</v>
      </c>
      <c r="E233" s="37">
        <v>6</v>
      </c>
      <c r="F233" s="37">
        <v>6</v>
      </c>
      <c r="G233" s="37">
        <v>1</v>
      </c>
      <c r="H233" s="37">
        <v>10</v>
      </c>
      <c r="I233" s="37">
        <v>23</v>
      </c>
      <c r="J233" s="37">
        <v>0</v>
      </c>
      <c r="K233" s="37">
        <v>0</v>
      </c>
      <c r="L233" s="37">
        <v>0</v>
      </c>
      <c r="M233" s="37">
        <v>0</v>
      </c>
      <c r="N233" s="37">
        <v>0</v>
      </c>
      <c r="O233" s="37">
        <v>0</v>
      </c>
      <c r="P233" s="38">
        <v>0</v>
      </c>
    </row>
    <row r="234" spans="1:17" ht="12.75" thickBot="1">
      <c r="B234" s="39"/>
      <c r="C234" s="40"/>
      <c r="D234" s="40"/>
      <c r="E234" s="40"/>
      <c r="F234" s="40"/>
      <c r="G234" s="40"/>
      <c r="H234" s="40"/>
      <c r="I234" s="40"/>
      <c r="J234" s="40"/>
      <c r="K234" s="40"/>
      <c r="L234" s="40"/>
      <c r="M234" s="40"/>
      <c r="N234" s="40"/>
      <c r="O234" s="40"/>
      <c r="P234" s="41"/>
    </row>
    <row r="238" spans="1:17" ht="12.75" thickBot="1">
      <c r="A238" s="34" t="s">
        <v>424</v>
      </c>
    </row>
    <row r="239" spans="1:17">
      <c r="B239" s="42" t="s">
        <v>339</v>
      </c>
      <c r="C239" s="43" t="s">
        <v>340</v>
      </c>
      <c r="D239" s="43" t="s">
        <v>341</v>
      </c>
      <c r="E239" s="43" t="s">
        <v>342</v>
      </c>
      <c r="F239" s="44" t="s">
        <v>56</v>
      </c>
      <c r="G239" s="50"/>
    </row>
    <row r="240" spans="1:17">
      <c r="B240" s="45"/>
      <c r="C240" s="46"/>
      <c r="D240" s="46"/>
      <c r="E240" s="46"/>
      <c r="F240" s="47"/>
    </row>
    <row r="241" spans="1:6">
      <c r="B241" s="36" t="s">
        <v>215</v>
      </c>
      <c r="C241" s="37">
        <v>0</v>
      </c>
      <c r="D241" s="37">
        <v>0</v>
      </c>
      <c r="E241" s="37">
        <v>0</v>
      </c>
      <c r="F241" s="38">
        <v>0</v>
      </c>
    </row>
    <row r="242" spans="1:6">
      <c r="B242" s="36" t="s">
        <v>216</v>
      </c>
      <c r="C242" s="37">
        <v>0</v>
      </c>
      <c r="D242" s="37">
        <v>0</v>
      </c>
      <c r="E242" s="37">
        <v>0</v>
      </c>
      <c r="F242" s="38">
        <v>0</v>
      </c>
    </row>
    <row r="243" spans="1:6">
      <c r="B243" s="36" t="s">
        <v>217</v>
      </c>
      <c r="C243" s="37">
        <v>0</v>
      </c>
      <c r="D243" s="37">
        <v>0</v>
      </c>
      <c r="E243" s="37">
        <v>0</v>
      </c>
      <c r="F243" s="38">
        <v>0</v>
      </c>
    </row>
    <row r="244" spans="1:6">
      <c r="B244" s="36" t="s">
        <v>56</v>
      </c>
      <c r="C244" s="37">
        <v>0</v>
      </c>
      <c r="D244" s="37">
        <v>0</v>
      </c>
      <c r="E244" s="37">
        <v>0</v>
      </c>
      <c r="F244" s="38">
        <v>0</v>
      </c>
    </row>
    <row r="245" spans="1:6" ht="12.75" thickBot="1">
      <c r="B245" s="39"/>
      <c r="C245" s="40"/>
      <c r="D245" s="40"/>
      <c r="E245" s="40"/>
      <c r="F245" s="41"/>
    </row>
    <row r="249" spans="1:6" ht="12.75" thickBot="1">
      <c r="A249" s="34" t="s">
        <v>425</v>
      </c>
    </row>
    <row r="250" spans="1:6">
      <c r="B250" s="42" t="s">
        <v>343</v>
      </c>
      <c r="C250" s="43" t="s">
        <v>344</v>
      </c>
      <c r="D250" s="44" t="s">
        <v>342</v>
      </c>
    </row>
    <row r="251" spans="1:6">
      <c r="B251" s="45"/>
      <c r="C251" s="46"/>
      <c r="D251" s="47"/>
      <c r="E251" s="50"/>
    </row>
    <row r="252" spans="1:6">
      <c r="B252" s="36" t="s">
        <v>218</v>
      </c>
      <c r="C252" s="37">
        <v>0</v>
      </c>
      <c r="D252" s="38">
        <v>0</v>
      </c>
    </row>
    <row r="253" spans="1:6">
      <c r="B253" s="36" t="s">
        <v>219</v>
      </c>
      <c r="C253" s="37">
        <v>0</v>
      </c>
      <c r="D253" s="38">
        <v>0</v>
      </c>
    </row>
    <row r="254" spans="1:6">
      <c r="B254" s="36" t="s">
        <v>220</v>
      </c>
      <c r="C254" s="37">
        <v>0</v>
      </c>
      <c r="D254" s="38">
        <v>0</v>
      </c>
    </row>
    <row r="255" spans="1:6" ht="12.75" thickBot="1">
      <c r="B255" s="39"/>
      <c r="C255" s="40"/>
      <c r="D255" s="41"/>
    </row>
  </sheetData>
  <mergeCells count="37">
    <mergeCell ref="C41:D41"/>
    <mergeCell ref="B6:B7"/>
    <mergeCell ref="C6:M6"/>
    <mergeCell ref="N6:N7"/>
    <mergeCell ref="B30:B31"/>
    <mergeCell ref="C30:G30"/>
    <mergeCell ref="B82:B83"/>
    <mergeCell ref="C82:F82"/>
    <mergeCell ref="G82:H82"/>
    <mergeCell ref="I82:J82"/>
    <mergeCell ref="K82:L82"/>
    <mergeCell ref="M82:P82"/>
    <mergeCell ref="C64:D64"/>
    <mergeCell ref="E64:F64"/>
    <mergeCell ref="G64:H64"/>
    <mergeCell ref="I64:J64"/>
    <mergeCell ref="K64:L64"/>
    <mergeCell ref="B64:B65"/>
    <mergeCell ref="B41:B42"/>
    <mergeCell ref="Q82:Q83"/>
    <mergeCell ref="M64:N64"/>
    <mergeCell ref="B95:B96"/>
    <mergeCell ref="C95:D95"/>
    <mergeCell ref="E95:F95"/>
    <mergeCell ref="G95:G96"/>
    <mergeCell ref="B229:B230"/>
    <mergeCell ref="C229:I229"/>
    <mergeCell ref="B157:B158"/>
    <mergeCell ref="C157:C158"/>
    <mergeCell ref="J229:P229"/>
    <mergeCell ref="F164:F169"/>
    <mergeCell ref="B190:B191"/>
    <mergeCell ref="C190:G190"/>
    <mergeCell ref="H190:H191"/>
    <mergeCell ref="B209:B210"/>
    <mergeCell ref="C209:E209"/>
    <mergeCell ref="F209:F2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93"/>
  <sheetViews>
    <sheetView showGridLines="0" tabSelected="1" zoomScale="85" zoomScaleNormal="85" zoomScaleSheetLayoutView="100" workbookViewId="0">
      <selection activeCell="U95" sqref="U95"/>
    </sheetView>
  </sheetViews>
  <sheetFormatPr baseColWidth="10" defaultRowHeight="12.75"/>
  <cols>
    <col min="1" max="1" width="5.5703125" style="29" customWidth="1"/>
    <col min="2" max="2" width="13.7109375" style="29" customWidth="1"/>
    <col min="3" max="19" width="9" style="29" customWidth="1"/>
    <col min="20" max="20" width="7.85546875" style="29" customWidth="1"/>
    <col min="21" max="21" width="7.7109375" style="29" customWidth="1"/>
    <col min="22" max="25" width="9" style="29" customWidth="1"/>
    <col min="26" max="27" width="9.28515625" style="29" customWidth="1"/>
    <col min="28" max="41" width="11.42578125" style="29" customWidth="1"/>
    <col min="42" max="16384" width="11.42578125" style="29"/>
  </cols>
  <sheetData>
    <row r="1" spans="1:31">
      <c r="S1" s="29" t="s">
        <v>600</v>
      </c>
    </row>
    <row r="2" spans="1:31" ht="23.25">
      <c r="B2" s="479" t="s">
        <v>85</v>
      </c>
      <c r="C2" s="479"/>
      <c r="D2" s="479"/>
      <c r="E2" s="479"/>
      <c r="F2" s="479"/>
      <c r="G2" s="479"/>
      <c r="H2" s="479"/>
      <c r="I2" s="479"/>
      <c r="J2" s="479"/>
      <c r="K2" s="479"/>
      <c r="L2" s="479"/>
      <c r="M2" s="479"/>
      <c r="N2" s="479"/>
      <c r="O2" s="479"/>
      <c r="P2" s="479"/>
      <c r="Q2" s="479"/>
      <c r="R2" s="479"/>
      <c r="S2" s="479"/>
    </row>
    <row r="3" spans="1:31" ht="23.25">
      <c r="B3" s="479" t="s">
        <v>0</v>
      </c>
      <c r="C3" s="479"/>
      <c r="D3" s="479"/>
      <c r="E3" s="479"/>
      <c r="F3" s="479"/>
      <c r="G3" s="479"/>
      <c r="H3" s="479"/>
      <c r="I3" s="479"/>
      <c r="J3" s="479"/>
      <c r="K3" s="479"/>
      <c r="L3" s="479"/>
      <c r="M3" s="479"/>
      <c r="N3" s="479"/>
      <c r="O3" s="479"/>
      <c r="P3" s="479"/>
      <c r="Q3" s="479"/>
      <c r="R3" s="479"/>
      <c r="S3" s="479"/>
    </row>
    <row r="4" spans="1:31" s="51" customFormat="1" ht="21" customHeight="1">
      <c r="B4" s="478" t="s">
        <v>430</v>
      </c>
      <c r="C4" s="478"/>
      <c r="D4" s="113" t="s">
        <v>368</v>
      </c>
      <c r="E4" s="113"/>
      <c r="F4" s="113"/>
      <c r="G4" s="113"/>
      <c r="H4" s="113"/>
      <c r="I4" s="113"/>
      <c r="J4" s="52"/>
      <c r="K4" s="52"/>
      <c r="L4" s="112" t="s">
        <v>426</v>
      </c>
      <c r="M4" s="113" t="s">
        <v>675</v>
      </c>
      <c r="N4" s="113"/>
      <c r="O4" s="52"/>
      <c r="P4" s="52"/>
    </row>
    <row r="5" spans="1:31" s="51" customFormat="1" ht="21" customHeight="1">
      <c r="B5" s="320"/>
      <c r="C5" s="320"/>
      <c r="D5" s="52" t="s">
        <v>676</v>
      </c>
      <c r="E5" s="52"/>
      <c r="F5" s="52"/>
      <c r="G5" s="52"/>
      <c r="H5" s="52"/>
      <c r="I5" s="52"/>
      <c r="J5" s="52"/>
      <c r="K5" s="52"/>
      <c r="L5" s="112"/>
      <c r="M5" s="52"/>
      <c r="N5" s="52"/>
      <c r="O5" s="52"/>
      <c r="P5" s="52"/>
    </row>
    <row r="6" spans="1:31" s="51" customFormat="1" ht="15">
      <c r="B6" s="52"/>
      <c r="C6" s="52"/>
      <c r="D6" s="52"/>
      <c r="E6" s="52"/>
      <c r="F6" s="52"/>
      <c r="G6" s="52"/>
      <c r="H6" s="52"/>
      <c r="I6" s="52"/>
      <c r="J6" s="52"/>
      <c r="K6" s="52"/>
      <c r="L6" s="52"/>
      <c r="M6" s="52"/>
      <c r="N6" s="53"/>
    </row>
    <row r="7" spans="1:31" s="51" customFormat="1" ht="18" customHeight="1">
      <c r="A7" s="54"/>
      <c r="B7" s="31" t="s">
        <v>446</v>
      </c>
      <c r="C7" s="55"/>
      <c r="D7" s="55"/>
      <c r="E7" s="55"/>
      <c r="F7" s="55"/>
      <c r="G7" s="55"/>
      <c r="H7" s="55"/>
      <c r="I7" s="55"/>
      <c r="J7" s="55"/>
      <c r="K7" s="55"/>
      <c r="L7" s="55"/>
      <c r="M7" s="55"/>
      <c r="N7" s="55"/>
      <c r="O7" s="55"/>
      <c r="P7" s="56"/>
      <c r="Q7" s="56"/>
      <c r="R7" s="56"/>
      <c r="S7" s="56"/>
      <c r="T7" s="56"/>
      <c r="U7" s="56"/>
      <c r="V7" s="56"/>
      <c r="W7" s="56"/>
      <c r="X7" s="57"/>
      <c r="Y7" s="57"/>
      <c r="Z7" s="57"/>
      <c r="AA7" s="57"/>
      <c r="AB7" s="57"/>
      <c r="AC7" s="57"/>
      <c r="AD7" s="57"/>
      <c r="AE7" s="57"/>
    </row>
    <row r="8" spans="1:31" s="51" customFormat="1" ht="18" customHeight="1">
      <c r="A8" s="54"/>
      <c r="B8" s="31" t="s">
        <v>568</v>
      </c>
      <c r="C8" s="55"/>
      <c r="D8" s="55"/>
      <c r="E8" s="55"/>
      <c r="F8" s="55"/>
      <c r="G8" s="55"/>
      <c r="H8" s="55"/>
      <c r="J8" s="32" t="s">
        <v>575</v>
      </c>
      <c r="K8" s="76"/>
      <c r="L8" s="76"/>
      <c r="M8" s="76"/>
      <c r="N8" s="76"/>
      <c r="O8" s="55"/>
      <c r="P8" s="56"/>
      <c r="Q8" s="56"/>
      <c r="R8" s="56"/>
      <c r="S8" s="56"/>
      <c r="T8" s="56"/>
      <c r="U8" s="56"/>
      <c r="V8" s="56"/>
      <c r="W8" s="56"/>
      <c r="X8" s="57"/>
      <c r="Y8" s="57"/>
      <c r="Z8" s="57"/>
      <c r="AA8" s="57"/>
      <c r="AB8" s="57"/>
      <c r="AC8" s="57"/>
      <c r="AD8" s="57"/>
      <c r="AE8" s="57"/>
    </row>
    <row r="9" spans="1:31" s="51" customFormat="1" ht="18" customHeight="1">
      <c r="B9" s="414" t="s">
        <v>15</v>
      </c>
      <c r="C9" s="415"/>
      <c r="D9" s="415"/>
      <c r="E9" s="416"/>
      <c r="F9" s="123" t="s">
        <v>31</v>
      </c>
      <c r="J9" s="458" t="s">
        <v>585</v>
      </c>
      <c r="K9" s="459"/>
      <c r="L9" s="459"/>
      <c r="M9" s="459"/>
      <c r="N9" s="123" t="s">
        <v>31</v>
      </c>
      <c r="X9" s="57"/>
      <c r="Y9" s="57"/>
      <c r="Z9" s="57"/>
      <c r="AA9" s="57"/>
      <c r="AB9" s="57"/>
      <c r="AC9" s="57"/>
      <c r="AD9" s="57"/>
      <c r="AE9" s="57"/>
    </row>
    <row r="10" spans="1:31" s="51" customFormat="1" ht="18" customHeight="1">
      <c r="A10" s="59"/>
      <c r="B10" s="208" t="s">
        <v>569</v>
      </c>
      <c r="C10" s="116"/>
      <c r="D10" s="116"/>
      <c r="E10" s="116"/>
      <c r="F10" s="61">
        <v>43</v>
      </c>
      <c r="J10" s="257" t="s">
        <v>576</v>
      </c>
      <c r="K10" s="83"/>
      <c r="L10" s="83"/>
      <c r="M10" s="84"/>
      <c r="N10" s="254">
        <v>0</v>
      </c>
      <c r="X10" s="57"/>
      <c r="Y10" s="57"/>
      <c r="Z10" s="57"/>
      <c r="AA10" s="57"/>
      <c r="AB10" s="57"/>
      <c r="AC10" s="57"/>
      <c r="AD10" s="57"/>
      <c r="AE10" s="57"/>
    </row>
    <row r="11" spans="1:31" s="51" customFormat="1" ht="18" customHeight="1">
      <c r="A11" s="59"/>
      <c r="B11" s="214" t="s">
        <v>571</v>
      </c>
      <c r="C11" s="91"/>
      <c r="D11" s="91"/>
      <c r="E11" s="91"/>
      <c r="F11" s="124">
        <v>7</v>
      </c>
      <c r="J11" s="185" t="s">
        <v>584</v>
      </c>
      <c r="K11" s="86"/>
      <c r="L11" s="87"/>
      <c r="M11" s="88"/>
      <c r="N11" s="258">
        <v>0</v>
      </c>
      <c r="X11" s="57"/>
      <c r="Y11" s="57"/>
      <c r="Z11" s="57"/>
      <c r="AA11" s="57"/>
      <c r="AB11" s="57"/>
    </row>
    <row r="12" spans="1:31" s="51" customFormat="1" ht="18" customHeight="1">
      <c r="A12" s="59"/>
      <c r="B12" s="210" t="s">
        <v>570</v>
      </c>
      <c r="C12" s="117"/>
      <c r="D12" s="121"/>
      <c r="E12" s="121"/>
      <c r="F12" s="63">
        <v>0</v>
      </c>
      <c r="J12" s="185" t="s">
        <v>577</v>
      </c>
      <c r="K12" s="86"/>
      <c r="L12" s="87"/>
      <c r="M12" s="88"/>
      <c r="N12" s="258">
        <v>0</v>
      </c>
      <c r="X12" s="57"/>
      <c r="Y12" s="57"/>
      <c r="Z12" s="57"/>
      <c r="AA12" s="57"/>
      <c r="AB12" s="57"/>
    </row>
    <row r="13" spans="1:31" s="51" customFormat="1" ht="18" customHeight="1">
      <c r="A13" s="59"/>
      <c r="B13" s="208" t="s">
        <v>447</v>
      </c>
      <c r="C13" s="116"/>
      <c r="D13" s="116"/>
      <c r="E13" s="116"/>
      <c r="F13" s="61">
        <v>13</v>
      </c>
      <c r="G13" s="54"/>
      <c r="J13" s="185" t="s">
        <v>578</v>
      </c>
      <c r="K13" s="86"/>
      <c r="L13" s="87"/>
      <c r="M13" s="88"/>
      <c r="N13" s="258">
        <v>0</v>
      </c>
      <c r="X13" s="57"/>
      <c r="Y13" s="57"/>
      <c r="Z13" s="57"/>
      <c r="AA13" s="57"/>
      <c r="AB13" s="57"/>
    </row>
    <row r="14" spans="1:31" s="51" customFormat="1" ht="18" customHeight="1">
      <c r="A14" s="59"/>
      <c r="B14" s="217" t="s">
        <v>448</v>
      </c>
      <c r="C14" s="122"/>
      <c r="D14" s="122"/>
      <c r="E14" s="122"/>
      <c r="F14" s="124">
        <v>13</v>
      </c>
      <c r="J14" s="185" t="s">
        <v>579</v>
      </c>
      <c r="K14" s="87"/>
      <c r="L14" s="91"/>
      <c r="M14" s="88"/>
      <c r="N14" s="258">
        <v>11</v>
      </c>
      <c r="X14" s="57"/>
      <c r="Y14" s="57"/>
      <c r="Z14" s="57"/>
      <c r="AA14" s="57"/>
      <c r="AB14" s="57"/>
    </row>
    <row r="15" spans="1:31" s="51" customFormat="1" ht="18" customHeight="1">
      <c r="A15" s="59"/>
      <c r="B15" s="115" t="s">
        <v>449</v>
      </c>
      <c r="C15" s="62"/>
      <c r="D15" s="62"/>
      <c r="E15" s="62"/>
      <c r="F15" s="63">
        <v>79</v>
      </c>
      <c r="J15" s="185" t="s">
        <v>580</v>
      </c>
      <c r="K15" s="86"/>
      <c r="L15" s="87"/>
      <c r="M15" s="88"/>
      <c r="N15" s="258">
        <v>0</v>
      </c>
      <c r="AA15" s="57"/>
      <c r="AB15" s="57"/>
    </row>
    <row r="16" spans="1:31" s="51" customFormat="1" ht="18" customHeight="1">
      <c r="A16" s="54"/>
      <c r="J16" s="185" t="s">
        <v>581</v>
      </c>
      <c r="K16" s="86"/>
      <c r="L16" s="87"/>
      <c r="M16" s="88"/>
      <c r="N16" s="258">
        <v>0</v>
      </c>
      <c r="AA16" s="57"/>
      <c r="AB16" s="57"/>
    </row>
    <row r="17" spans="1:33" s="51" customFormat="1" ht="18" customHeight="1">
      <c r="A17" s="54"/>
      <c r="B17" s="31" t="s">
        <v>572</v>
      </c>
      <c r="J17" s="185" t="s">
        <v>582</v>
      </c>
      <c r="K17" s="87"/>
      <c r="L17" s="86"/>
      <c r="M17" s="88"/>
      <c r="N17" s="258">
        <v>0</v>
      </c>
      <c r="AA17" s="57"/>
      <c r="AB17" s="57"/>
    </row>
    <row r="18" spans="1:33" s="51" customFormat="1" ht="18" customHeight="1">
      <c r="A18" s="54"/>
      <c r="B18" s="414" t="s">
        <v>574</v>
      </c>
      <c r="C18" s="415"/>
      <c r="D18" s="415"/>
      <c r="E18" s="416"/>
      <c r="F18" s="123" t="s">
        <v>31</v>
      </c>
      <c r="J18" s="186" t="s">
        <v>583</v>
      </c>
      <c r="K18" s="93"/>
      <c r="L18" s="94"/>
      <c r="M18" s="95"/>
      <c r="N18" s="256">
        <v>0</v>
      </c>
      <c r="U18" s="56"/>
      <c r="AA18" s="57"/>
      <c r="AB18" s="57"/>
    </row>
    <row r="19" spans="1:33" s="51" customFormat="1" ht="18" customHeight="1">
      <c r="A19" s="54"/>
      <c r="B19" s="208" t="s">
        <v>533</v>
      </c>
      <c r="C19" s="116"/>
      <c r="D19" s="116"/>
      <c r="E19" s="116"/>
      <c r="F19" s="61">
        <v>0</v>
      </c>
      <c r="U19" s="56"/>
    </row>
    <row r="20" spans="1:33" s="51" customFormat="1" ht="18" customHeight="1">
      <c r="B20" s="214" t="s">
        <v>534</v>
      </c>
      <c r="C20" s="91"/>
      <c r="D20" s="91"/>
      <c r="E20" s="91"/>
      <c r="F20" s="124">
        <v>0</v>
      </c>
      <c r="J20" s="32" t="s">
        <v>586</v>
      </c>
      <c r="K20" s="76"/>
    </row>
    <row r="21" spans="1:33" s="51" customFormat="1" ht="18" customHeight="1">
      <c r="A21" s="54"/>
      <c r="B21" s="214" t="s">
        <v>535</v>
      </c>
      <c r="C21" s="91"/>
      <c r="D21" s="91"/>
      <c r="E21" s="91"/>
      <c r="F21" s="124">
        <v>0</v>
      </c>
      <c r="J21" s="458" t="s">
        <v>596</v>
      </c>
      <c r="K21" s="459"/>
      <c r="L21" s="459"/>
      <c r="M21" s="125" t="s">
        <v>31</v>
      </c>
      <c r="N21" s="459" t="s">
        <v>39</v>
      </c>
      <c r="O21" s="459"/>
      <c r="P21" s="459"/>
      <c r="Q21" s="123" t="s">
        <v>31</v>
      </c>
    </row>
    <row r="22" spans="1:33" s="51" customFormat="1" ht="18" customHeight="1">
      <c r="B22" s="214" t="s">
        <v>536</v>
      </c>
      <c r="C22" s="91"/>
      <c r="D22" s="91"/>
      <c r="E22" s="91"/>
      <c r="F22" s="124">
        <v>0</v>
      </c>
      <c r="J22" s="460" t="s">
        <v>587</v>
      </c>
      <c r="K22" s="460"/>
      <c r="L22" s="460"/>
      <c r="M22" s="259"/>
      <c r="N22" s="481" t="s">
        <v>40</v>
      </c>
      <c r="O22" s="481"/>
      <c r="P22" s="481"/>
      <c r="Q22" s="259"/>
    </row>
    <row r="23" spans="1:33" s="51" customFormat="1" ht="18" customHeight="1">
      <c r="A23" s="54"/>
      <c r="B23" s="210" t="s">
        <v>537</v>
      </c>
      <c r="C23" s="117"/>
      <c r="D23" s="121"/>
      <c r="E23" s="121"/>
      <c r="F23" s="63">
        <v>0</v>
      </c>
      <c r="J23" s="421" t="s">
        <v>588</v>
      </c>
      <c r="K23" s="421"/>
      <c r="L23" s="421"/>
      <c r="M23" s="260"/>
      <c r="N23" s="482" t="s">
        <v>41</v>
      </c>
      <c r="O23" s="482"/>
      <c r="P23" s="482"/>
      <c r="Q23" s="260"/>
      <c r="S23" s="56"/>
    </row>
    <row r="24" spans="1:33" s="51" customFormat="1" ht="18" customHeight="1">
      <c r="B24" s="217" t="s">
        <v>432</v>
      </c>
      <c r="C24" s="122"/>
      <c r="D24" s="122"/>
      <c r="E24" s="122"/>
      <c r="F24" s="89">
        <v>0</v>
      </c>
      <c r="J24" s="421" t="s">
        <v>589</v>
      </c>
      <c r="K24" s="421"/>
      <c r="L24" s="421"/>
      <c r="M24" s="260"/>
      <c r="N24" s="482" t="s">
        <v>42</v>
      </c>
      <c r="O24" s="482"/>
      <c r="P24" s="482"/>
      <c r="Q24" s="260"/>
      <c r="S24" s="56"/>
    </row>
    <row r="25" spans="1:33" s="51" customFormat="1" ht="18" customHeight="1">
      <c r="A25" s="54"/>
      <c r="B25" s="210" t="s">
        <v>431</v>
      </c>
      <c r="C25" s="117"/>
      <c r="D25" s="117"/>
      <c r="E25" s="117"/>
      <c r="F25" s="63">
        <v>0</v>
      </c>
      <c r="J25" s="421" t="s">
        <v>590</v>
      </c>
      <c r="K25" s="421"/>
      <c r="L25" s="421"/>
      <c r="M25" s="260"/>
      <c r="N25" s="482" t="s">
        <v>43</v>
      </c>
      <c r="O25" s="482"/>
      <c r="P25" s="482"/>
      <c r="Q25" s="260"/>
      <c r="S25" s="56"/>
    </row>
    <row r="26" spans="1:33" s="51" customFormat="1" ht="18" customHeight="1">
      <c r="J26" s="421" t="s">
        <v>591</v>
      </c>
      <c r="K26" s="421"/>
      <c r="L26" s="421"/>
      <c r="M26" s="260"/>
      <c r="N26" s="461" t="s">
        <v>44</v>
      </c>
      <c r="O26" s="461"/>
      <c r="P26" s="461"/>
      <c r="Q26" s="261"/>
      <c r="R26" s="96"/>
      <c r="S26" s="56"/>
    </row>
    <row r="27" spans="1:33" s="51" customFormat="1" ht="18" customHeight="1">
      <c r="B27" s="31" t="s">
        <v>573</v>
      </c>
      <c r="C27" s="55"/>
      <c r="D27" s="55"/>
      <c r="E27" s="55"/>
      <c r="F27" s="55"/>
      <c r="J27" s="455" t="s">
        <v>566</v>
      </c>
      <c r="K27" s="455"/>
      <c r="L27" s="455"/>
      <c r="M27" s="261"/>
      <c r="R27" s="96"/>
      <c r="S27" s="56"/>
    </row>
    <row r="28" spans="1:33" s="51" customFormat="1" ht="18" customHeight="1">
      <c r="B28" s="417" t="s">
        <v>474</v>
      </c>
      <c r="C28" s="418"/>
      <c r="D28" s="451" t="s">
        <v>37</v>
      </c>
      <c r="E28" s="452"/>
      <c r="F28" s="480"/>
      <c r="J28" s="458" t="s">
        <v>597</v>
      </c>
      <c r="K28" s="459"/>
      <c r="L28" s="459"/>
      <c r="M28" s="123" t="s">
        <v>31</v>
      </c>
      <c r="R28" s="96"/>
      <c r="S28" s="56"/>
    </row>
    <row r="29" spans="1:33" s="51" customFormat="1" ht="18" customHeight="1">
      <c r="B29" s="419"/>
      <c r="C29" s="420"/>
      <c r="D29" s="144" t="s">
        <v>561</v>
      </c>
      <c r="E29" s="144" t="s">
        <v>38</v>
      </c>
      <c r="F29" s="145" t="s">
        <v>13</v>
      </c>
      <c r="J29" s="460" t="s">
        <v>592</v>
      </c>
      <c r="K29" s="460"/>
      <c r="L29" s="460"/>
      <c r="M29" s="259"/>
      <c r="R29" s="56"/>
      <c r="S29" s="56"/>
    </row>
    <row r="30" spans="1:33" s="51" customFormat="1" ht="18" customHeight="1">
      <c r="B30" s="302" t="s">
        <v>562</v>
      </c>
      <c r="C30" s="303"/>
      <c r="D30" s="259"/>
      <c r="E30" s="259"/>
      <c r="F30" s="250">
        <f>SUM(D30:E30)</f>
        <v>0</v>
      </c>
      <c r="J30" s="421" t="s">
        <v>593</v>
      </c>
      <c r="K30" s="421"/>
      <c r="L30" s="421"/>
      <c r="M30" s="260"/>
      <c r="R30" s="56"/>
      <c r="S30" s="56"/>
    </row>
    <row r="31" spans="1:33" s="51" customFormat="1" ht="18" customHeight="1">
      <c r="B31" s="304" t="s">
        <v>563</v>
      </c>
      <c r="C31" s="305"/>
      <c r="D31" s="260"/>
      <c r="E31" s="260"/>
      <c r="F31" s="253">
        <f>SUM(D31:E31)</f>
        <v>0</v>
      </c>
      <c r="J31" s="421" t="s">
        <v>594</v>
      </c>
      <c r="K31" s="421"/>
      <c r="L31" s="421"/>
      <c r="M31" s="260"/>
      <c r="AB31" s="57"/>
      <c r="AC31" s="57"/>
      <c r="AD31" s="57"/>
      <c r="AE31" s="57"/>
      <c r="AF31" s="57"/>
      <c r="AG31" s="57"/>
    </row>
    <row r="32" spans="1:33" s="51" customFormat="1" ht="18" customHeight="1">
      <c r="B32" s="306" t="s">
        <v>564</v>
      </c>
      <c r="C32" s="307"/>
      <c r="D32" s="261"/>
      <c r="E32" s="261"/>
      <c r="F32" s="252">
        <f>SUM(D32:E32)</f>
        <v>0</v>
      </c>
      <c r="J32" s="455" t="s">
        <v>595</v>
      </c>
      <c r="K32" s="455"/>
      <c r="L32" s="455"/>
      <c r="M32" s="261"/>
      <c r="P32" s="136"/>
      <c r="AB32" s="57"/>
      <c r="AC32" s="57"/>
      <c r="AD32" s="57"/>
      <c r="AE32" s="57"/>
      <c r="AF32" s="57"/>
      <c r="AG32" s="57"/>
    </row>
    <row r="33" spans="1:46" s="51" customFormat="1" ht="18" customHeight="1">
      <c r="P33" s="136"/>
      <c r="AB33" s="57"/>
      <c r="AC33" s="57"/>
      <c r="AD33" s="57"/>
      <c r="AE33" s="57"/>
      <c r="AF33" s="57"/>
      <c r="AG33" s="57"/>
    </row>
    <row r="34" spans="1:46" s="51" customFormat="1" ht="18" customHeight="1">
      <c r="L34" s="73" t="s">
        <v>567</v>
      </c>
      <c r="P34" s="136"/>
      <c r="AB34" s="57"/>
      <c r="AC34" s="57"/>
      <c r="AD34" s="57"/>
      <c r="AE34" s="57"/>
      <c r="AF34" s="57"/>
      <c r="AG34" s="57"/>
    </row>
    <row r="35" spans="1:46" s="51" customFormat="1" ht="18" customHeight="1">
      <c r="B35" s="422" t="s">
        <v>599</v>
      </c>
      <c r="C35" s="423"/>
      <c r="D35" s="423"/>
      <c r="E35" s="423"/>
      <c r="F35" s="423"/>
      <c r="G35" s="423"/>
      <c r="H35" s="423"/>
      <c r="I35" s="424"/>
      <c r="L35" s="255"/>
      <c r="M35" s="263" t="s">
        <v>565</v>
      </c>
      <c r="P35" s="136"/>
      <c r="AB35" s="57"/>
      <c r="AC35" s="57"/>
      <c r="AD35" s="57"/>
      <c r="AE35" s="57"/>
      <c r="AF35" s="57"/>
      <c r="AG35" s="57"/>
    </row>
    <row r="36" spans="1:46" s="51" customFormat="1" ht="18" customHeight="1" thickBot="1">
      <c r="B36" s="425"/>
      <c r="C36" s="426"/>
      <c r="D36" s="426"/>
      <c r="E36" s="426"/>
      <c r="F36" s="426"/>
      <c r="G36" s="426"/>
      <c r="H36" s="426"/>
      <c r="I36" s="427"/>
      <c r="L36" s="262"/>
      <c r="M36" s="263" t="s">
        <v>598</v>
      </c>
      <c r="P36" s="136"/>
      <c r="AB36" s="57"/>
      <c r="AC36" s="57"/>
      <c r="AD36" s="57"/>
      <c r="AE36" s="57"/>
      <c r="AF36" s="57"/>
      <c r="AG36" s="57"/>
    </row>
    <row r="37" spans="1:46" s="51" customFormat="1" ht="18" customHeight="1">
      <c r="P37" s="136"/>
      <c r="AB37" s="57"/>
      <c r="AC37" s="57"/>
      <c r="AD37" s="57"/>
      <c r="AE37" s="57"/>
      <c r="AF37" s="57"/>
      <c r="AG37" s="57"/>
    </row>
    <row r="38" spans="1:46" s="51" customFormat="1" ht="18" customHeight="1">
      <c r="P38" s="136"/>
      <c r="AB38" s="57"/>
      <c r="AC38" s="57"/>
      <c r="AD38" s="57"/>
      <c r="AE38" s="57"/>
      <c r="AF38" s="57"/>
      <c r="AG38" s="57"/>
    </row>
    <row r="39" spans="1:46" s="51" customFormat="1" ht="18" customHeight="1">
      <c r="P39" s="136"/>
      <c r="AB39" s="57"/>
      <c r="AC39" s="57"/>
      <c r="AD39" s="57"/>
      <c r="AE39" s="57"/>
      <c r="AF39" s="57"/>
      <c r="AG39" s="57"/>
    </row>
    <row r="40" spans="1:46" s="51" customFormat="1" ht="18" customHeight="1">
      <c r="B40" s="31" t="s">
        <v>433</v>
      </c>
      <c r="C40" s="52"/>
      <c r="D40" s="52"/>
      <c r="E40" s="53"/>
      <c r="F40" s="53"/>
      <c r="G40" s="52"/>
      <c r="H40" s="52"/>
      <c r="I40" s="52"/>
      <c r="J40" s="53"/>
      <c r="K40" s="53"/>
      <c r="L40" s="53"/>
      <c r="M40" s="53"/>
      <c r="N40" s="53"/>
      <c r="S40" s="29" t="s">
        <v>601</v>
      </c>
      <c r="T40" s="58"/>
      <c r="U40" s="58"/>
      <c r="V40" s="58"/>
      <c r="W40" s="58"/>
      <c r="X40" s="58"/>
      <c r="Y40" s="58"/>
      <c r="Z40" s="58"/>
      <c r="AA40" s="58"/>
      <c r="AB40" s="57"/>
      <c r="AC40" s="57"/>
      <c r="AD40" s="57"/>
      <c r="AE40" s="57"/>
      <c r="AF40" s="57"/>
      <c r="AG40" s="57"/>
      <c r="AH40" s="57"/>
      <c r="AI40" s="57"/>
    </row>
    <row r="41" spans="1:46" s="51" customFormat="1" ht="18" customHeight="1">
      <c r="B41" s="31"/>
      <c r="C41" s="52"/>
      <c r="D41" s="52"/>
      <c r="E41" s="53"/>
      <c r="F41" s="52"/>
      <c r="G41" s="53"/>
      <c r="H41" s="52"/>
      <c r="I41" s="53"/>
      <c r="J41" s="52"/>
      <c r="K41" s="53"/>
      <c r="L41" s="52"/>
      <c r="M41" s="53"/>
      <c r="N41" s="52"/>
      <c r="S41" s="29"/>
      <c r="T41" s="58"/>
      <c r="U41" s="58"/>
      <c r="V41" s="58"/>
      <c r="W41" s="58"/>
      <c r="X41" s="58"/>
      <c r="Y41" s="58"/>
      <c r="Z41" s="58"/>
      <c r="AA41" s="58"/>
      <c r="AB41" s="57"/>
      <c r="AC41" s="57"/>
      <c r="AD41" s="57"/>
      <c r="AE41" s="57"/>
      <c r="AF41" s="57"/>
      <c r="AG41" s="57"/>
      <c r="AH41" s="57"/>
      <c r="AI41" s="57"/>
    </row>
    <row r="42" spans="1:46" s="51" customFormat="1" ht="18" customHeight="1">
      <c r="B42" s="417" t="s">
        <v>1</v>
      </c>
      <c r="C42" s="418"/>
      <c r="D42" s="443" t="s">
        <v>440</v>
      </c>
      <c r="E42" s="443"/>
      <c r="F42" s="443"/>
      <c r="G42" s="443"/>
      <c r="H42" s="443"/>
      <c r="I42" s="443"/>
      <c r="J42" s="443"/>
      <c r="K42" s="443"/>
      <c r="L42" s="443"/>
      <c r="M42" s="443"/>
      <c r="N42" s="443"/>
      <c r="O42" s="444"/>
      <c r="P42" s="471" t="s">
        <v>429</v>
      </c>
      <c r="T42" s="58"/>
      <c r="U42" s="58"/>
      <c r="V42" s="58"/>
      <c r="W42" s="58"/>
      <c r="X42" s="58"/>
      <c r="Y42" s="58"/>
      <c r="Z42" s="58"/>
      <c r="AA42" s="58"/>
      <c r="AB42" s="57"/>
      <c r="AC42" s="57"/>
      <c r="AD42" s="57"/>
      <c r="AE42" s="57"/>
      <c r="AF42" s="57"/>
      <c r="AT42" s="58"/>
    </row>
    <row r="43" spans="1:46" s="51" customFormat="1" ht="18" customHeight="1">
      <c r="B43" s="419"/>
      <c r="C43" s="420"/>
      <c r="D43" s="144" t="s">
        <v>2</v>
      </c>
      <c r="E43" s="144" t="s">
        <v>3</v>
      </c>
      <c r="F43" s="144" t="s">
        <v>4</v>
      </c>
      <c r="G43" s="144" t="s">
        <v>5</v>
      </c>
      <c r="H43" s="144" t="s">
        <v>6</v>
      </c>
      <c r="I43" s="144" t="s">
        <v>7</v>
      </c>
      <c r="J43" s="144" t="s">
        <v>8</v>
      </c>
      <c r="K43" s="144" t="s">
        <v>9</v>
      </c>
      <c r="L43" s="144" t="s">
        <v>10</v>
      </c>
      <c r="M43" s="144" t="s">
        <v>11</v>
      </c>
      <c r="N43" s="144" t="s">
        <v>12</v>
      </c>
      <c r="O43" s="145" t="s">
        <v>13</v>
      </c>
      <c r="P43" s="471"/>
      <c r="T43" s="58"/>
      <c r="U43" s="58"/>
      <c r="V43" s="58"/>
      <c r="W43" s="58"/>
      <c r="X43" s="58"/>
      <c r="Y43" s="58"/>
      <c r="Z43" s="58"/>
      <c r="AA43" s="58"/>
      <c r="AB43" s="57"/>
      <c r="AC43" s="57"/>
      <c r="AD43" s="57"/>
      <c r="AE43" s="57"/>
      <c r="AF43" s="57"/>
      <c r="AT43" s="58"/>
    </row>
    <row r="44" spans="1:46" s="51" customFormat="1" ht="18" customHeight="1">
      <c r="A44" s="59"/>
      <c r="B44" s="92" t="s">
        <v>656</v>
      </c>
      <c r="C44" s="146"/>
      <c r="D44" s="127">
        <v>163</v>
      </c>
      <c r="E44" s="127">
        <v>27</v>
      </c>
      <c r="F44" s="128">
        <v>1</v>
      </c>
      <c r="G44" s="128">
        <v>0</v>
      </c>
      <c r="H44" s="128">
        <v>1</v>
      </c>
      <c r="I44" s="128">
        <v>0</v>
      </c>
      <c r="J44" s="128">
        <v>0</v>
      </c>
      <c r="K44" s="128">
        <v>0</v>
      </c>
      <c r="L44" s="128">
        <v>0</v>
      </c>
      <c r="M44" s="128">
        <v>0</v>
      </c>
      <c r="N44" s="128">
        <v>0</v>
      </c>
      <c r="O44" s="133">
        <f>SUM(D44)</f>
        <v>163</v>
      </c>
      <c r="P44" s="65">
        <v>0</v>
      </c>
      <c r="T44" s="66"/>
      <c r="U44" s="58"/>
      <c r="V44" s="58"/>
      <c r="W44" s="58"/>
      <c r="X44" s="58"/>
      <c r="Y44" s="58"/>
      <c r="Z44" s="58"/>
      <c r="AA44" s="58"/>
      <c r="AB44" s="57"/>
      <c r="AC44" s="57"/>
      <c r="AD44" s="57"/>
      <c r="AE44" s="57"/>
      <c r="AF44" s="57"/>
      <c r="AT44" s="58"/>
    </row>
    <row r="45" spans="1:46" s="51" customFormat="1" ht="18" customHeight="1">
      <c r="A45" s="59"/>
      <c r="B45" s="92" t="s">
        <v>657</v>
      </c>
      <c r="C45" s="146"/>
      <c r="D45" s="127">
        <v>63</v>
      </c>
      <c r="E45" s="127">
        <v>65</v>
      </c>
      <c r="F45" s="129">
        <v>10</v>
      </c>
      <c r="G45" s="128">
        <v>0</v>
      </c>
      <c r="H45" s="128">
        <v>0</v>
      </c>
      <c r="I45" s="128">
        <v>0</v>
      </c>
      <c r="J45" s="128">
        <v>0</v>
      </c>
      <c r="K45" s="128">
        <v>0</v>
      </c>
      <c r="L45" s="128">
        <v>0</v>
      </c>
      <c r="M45" s="128">
        <v>0</v>
      </c>
      <c r="N45" s="128">
        <v>0</v>
      </c>
      <c r="O45" s="133">
        <f>SUM(D45:E45)</f>
        <v>128</v>
      </c>
      <c r="P45" s="65">
        <v>0</v>
      </c>
      <c r="T45" s="66"/>
      <c r="U45" s="58"/>
      <c r="V45" s="58"/>
      <c r="W45" s="58"/>
      <c r="X45" s="58"/>
      <c r="Y45" s="58"/>
      <c r="Z45" s="58"/>
      <c r="AA45" s="58"/>
      <c r="AB45" s="57"/>
      <c r="AC45" s="57"/>
      <c r="AD45" s="57"/>
      <c r="AE45" s="57"/>
      <c r="AF45" s="57"/>
      <c r="AT45" s="58"/>
    </row>
    <row r="46" spans="1:46" s="51" customFormat="1" ht="18" customHeight="1">
      <c r="A46" s="59"/>
      <c r="B46" s="92" t="s">
        <v>658</v>
      </c>
      <c r="C46" s="146"/>
      <c r="D46" s="127">
        <v>5</v>
      </c>
      <c r="E46" s="127">
        <v>144</v>
      </c>
      <c r="F46" s="127">
        <v>30</v>
      </c>
      <c r="G46" s="129">
        <v>13</v>
      </c>
      <c r="H46" s="128">
        <v>0</v>
      </c>
      <c r="I46" s="128">
        <v>0</v>
      </c>
      <c r="J46" s="128">
        <v>0</v>
      </c>
      <c r="K46" s="128">
        <v>0</v>
      </c>
      <c r="L46" s="128">
        <v>0</v>
      </c>
      <c r="M46" s="128">
        <v>0</v>
      </c>
      <c r="N46" s="128">
        <v>0</v>
      </c>
      <c r="O46" s="133">
        <f>SUM(D46:F46)</f>
        <v>179</v>
      </c>
      <c r="P46" s="65">
        <v>0</v>
      </c>
      <c r="T46" s="66"/>
      <c r="U46" s="58"/>
      <c r="V46" s="58"/>
      <c r="W46" s="58"/>
      <c r="X46" s="58"/>
      <c r="Y46" s="58"/>
      <c r="Z46" s="58"/>
      <c r="AA46" s="58"/>
      <c r="AB46" s="57"/>
      <c r="AC46" s="57"/>
      <c r="AD46" s="57"/>
      <c r="AE46" s="57"/>
      <c r="AF46" s="57"/>
      <c r="AT46" s="58"/>
    </row>
    <row r="47" spans="1:46" s="51" customFormat="1" ht="18" customHeight="1">
      <c r="A47" s="59"/>
      <c r="B47" s="92" t="s">
        <v>659</v>
      </c>
      <c r="C47" s="146"/>
      <c r="D47" s="127">
        <v>8</v>
      </c>
      <c r="E47" s="127">
        <v>9</v>
      </c>
      <c r="F47" s="127">
        <v>2</v>
      </c>
      <c r="G47" s="127">
        <v>16</v>
      </c>
      <c r="H47" s="128">
        <v>0</v>
      </c>
      <c r="I47" s="128">
        <v>0</v>
      </c>
      <c r="J47" s="128">
        <v>0</v>
      </c>
      <c r="K47" s="128">
        <v>0</v>
      </c>
      <c r="L47" s="128">
        <v>0</v>
      </c>
      <c r="M47" s="128">
        <v>0</v>
      </c>
      <c r="N47" s="128">
        <v>0</v>
      </c>
      <c r="O47" s="133">
        <f>SUM(D47:G47)</f>
        <v>35</v>
      </c>
      <c r="P47" s="65">
        <v>0</v>
      </c>
      <c r="T47" s="66"/>
      <c r="U47" s="58"/>
      <c r="V47" s="58"/>
      <c r="W47" s="58"/>
      <c r="X47" s="58"/>
      <c r="Y47" s="58"/>
      <c r="Z47" s="58"/>
      <c r="AA47" s="58"/>
      <c r="AB47" s="57"/>
      <c r="AC47" s="57"/>
      <c r="AD47" s="57"/>
      <c r="AE47" s="57"/>
      <c r="AF47" s="57"/>
      <c r="AT47" s="58"/>
    </row>
    <row r="48" spans="1:46" s="51" customFormat="1" ht="18" customHeight="1">
      <c r="A48" s="59"/>
      <c r="B48" s="316" t="s">
        <v>660</v>
      </c>
      <c r="C48" s="317"/>
      <c r="D48" s="318">
        <f>SUM(D44:D47)</f>
        <v>239</v>
      </c>
      <c r="E48" s="318">
        <f>SUM(E44:E47)</f>
        <v>245</v>
      </c>
      <c r="F48" s="318">
        <f>SUM(F45:F47)</f>
        <v>42</v>
      </c>
      <c r="G48" s="318">
        <f>SUM(G46:G47)</f>
        <v>29</v>
      </c>
      <c r="H48" s="128">
        <f>SUM(H44:H47)</f>
        <v>1</v>
      </c>
      <c r="I48" s="128">
        <f t="shared" ref="I48:N48" si="0">SUM(I44:I47)</f>
        <v>0</v>
      </c>
      <c r="J48" s="128">
        <f t="shared" si="0"/>
        <v>0</v>
      </c>
      <c r="K48" s="128">
        <f t="shared" si="0"/>
        <v>0</v>
      </c>
      <c r="L48" s="128">
        <f t="shared" si="0"/>
        <v>0</v>
      </c>
      <c r="M48" s="128">
        <f t="shared" si="0"/>
        <v>0</v>
      </c>
      <c r="N48" s="128">
        <f t="shared" si="0"/>
        <v>0</v>
      </c>
      <c r="O48" s="134">
        <f>SUM(D48:G48)</f>
        <v>555</v>
      </c>
      <c r="P48" s="65"/>
      <c r="T48" s="66"/>
      <c r="U48" s="58"/>
      <c r="V48" s="58"/>
      <c r="W48" s="58"/>
      <c r="X48" s="58"/>
      <c r="Y48" s="58"/>
      <c r="Z48" s="58"/>
      <c r="AA48" s="58"/>
      <c r="AB48" s="57"/>
      <c r="AC48" s="57"/>
      <c r="AD48" s="57"/>
      <c r="AE48" s="57"/>
      <c r="AF48" s="57"/>
      <c r="AT48" s="58"/>
    </row>
    <row r="49" spans="1:46" s="51" customFormat="1" ht="18" customHeight="1">
      <c r="A49" s="59"/>
      <c r="B49" s="92" t="s">
        <v>439</v>
      </c>
      <c r="C49" s="146"/>
      <c r="D49" s="129">
        <v>337</v>
      </c>
      <c r="E49" s="129">
        <v>351</v>
      </c>
      <c r="F49" s="129">
        <v>334</v>
      </c>
      <c r="G49" s="129">
        <v>363</v>
      </c>
      <c r="H49" s="129">
        <v>356</v>
      </c>
      <c r="I49" s="129">
        <v>412</v>
      </c>
      <c r="J49" s="129">
        <v>364</v>
      </c>
      <c r="K49" s="129">
        <v>354</v>
      </c>
      <c r="L49" s="129">
        <v>308</v>
      </c>
      <c r="M49" s="129">
        <v>298</v>
      </c>
      <c r="N49" s="129">
        <v>299</v>
      </c>
      <c r="O49" s="134">
        <f>SUM(D49:N49)</f>
        <v>3776</v>
      </c>
      <c r="P49" s="65">
        <v>0</v>
      </c>
      <c r="T49" s="66"/>
      <c r="U49" s="58"/>
      <c r="V49" s="58"/>
      <c r="W49" s="58"/>
      <c r="X49" s="58"/>
      <c r="Y49" s="58"/>
      <c r="Z49" s="58"/>
      <c r="AA49" s="58"/>
      <c r="AB49" s="57"/>
      <c r="AC49" s="57"/>
      <c r="AD49" s="57"/>
      <c r="AE49" s="57"/>
      <c r="AF49" s="57"/>
      <c r="AT49" s="58"/>
    </row>
    <row r="50" spans="1:46" s="51" customFormat="1" ht="18" customHeight="1">
      <c r="A50" s="59"/>
      <c r="B50" s="92" t="s">
        <v>435</v>
      </c>
      <c r="C50" s="146"/>
      <c r="D50" s="129">
        <v>405</v>
      </c>
      <c r="E50" s="129">
        <v>311</v>
      </c>
      <c r="F50" s="129">
        <v>308</v>
      </c>
      <c r="G50" s="129">
        <v>310</v>
      </c>
      <c r="H50" s="129">
        <v>247</v>
      </c>
      <c r="I50" s="129">
        <v>175</v>
      </c>
      <c r="J50" s="128">
        <v>0</v>
      </c>
      <c r="K50" s="128">
        <v>0</v>
      </c>
      <c r="L50" s="128">
        <v>0</v>
      </c>
      <c r="M50" s="128">
        <v>0</v>
      </c>
      <c r="N50" s="128">
        <v>0</v>
      </c>
      <c r="O50" s="134">
        <f>SUM(D50:I50)</f>
        <v>1756</v>
      </c>
      <c r="P50" s="65">
        <v>0</v>
      </c>
      <c r="T50" s="66"/>
      <c r="U50" s="58"/>
      <c r="V50" s="58"/>
      <c r="W50" s="58"/>
      <c r="X50" s="58"/>
      <c r="Y50" s="58"/>
      <c r="Z50" s="58"/>
      <c r="AA50" s="58"/>
      <c r="AB50" s="57"/>
      <c r="AC50" s="57"/>
      <c r="AD50" s="57"/>
      <c r="AE50" s="57"/>
      <c r="AF50" s="57"/>
      <c r="AT50" s="58"/>
    </row>
    <row r="51" spans="1:46" s="51" customFormat="1" ht="18" customHeight="1">
      <c r="A51" s="59"/>
      <c r="B51" s="92" t="s">
        <v>436</v>
      </c>
      <c r="C51" s="146"/>
      <c r="D51" s="129">
        <v>265</v>
      </c>
      <c r="E51" s="129">
        <v>214</v>
      </c>
      <c r="F51" s="129">
        <v>225</v>
      </c>
      <c r="G51" s="129">
        <v>184</v>
      </c>
      <c r="H51" s="128">
        <v>0</v>
      </c>
      <c r="I51" s="128">
        <v>0</v>
      </c>
      <c r="J51" s="128">
        <v>0</v>
      </c>
      <c r="K51" s="128">
        <v>0</v>
      </c>
      <c r="L51" s="128">
        <v>0</v>
      </c>
      <c r="M51" s="128">
        <v>0</v>
      </c>
      <c r="N51" s="128">
        <v>0</v>
      </c>
      <c r="O51" s="134">
        <f>SUM(D51:G51)</f>
        <v>888</v>
      </c>
      <c r="P51" s="65">
        <v>0</v>
      </c>
      <c r="T51" s="66"/>
      <c r="U51" s="58"/>
      <c r="V51" s="58"/>
      <c r="W51" s="58"/>
      <c r="X51" s="58"/>
      <c r="Y51" s="58"/>
      <c r="Z51" s="58"/>
      <c r="AA51" s="58"/>
      <c r="AB51" s="57"/>
      <c r="AC51" s="57"/>
      <c r="AD51" s="57"/>
      <c r="AE51" s="57"/>
      <c r="AF51" s="57"/>
      <c r="AT51" s="58"/>
    </row>
    <row r="52" spans="1:46" s="51" customFormat="1" ht="18" customHeight="1">
      <c r="A52" s="59"/>
      <c r="B52" s="92" t="s">
        <v>437</v>
      </c>
      <c r="C52" s="146"/>
      <c r="D52" s="129">
        <v>190</v>
      </c>
      <c r="E52" s="129">
        <v>164</v>
      </c>
      <c r="F52" s="129">
        <v>124</v>
      </c>
      <c r="G52" s="129">
        <v>88</v>
      </c>
      <c r="H52" s="128">
        <v>0</v>
      </c>
      <c r="I52" s="128">
        <v>0</v>
      </c>
      <c r="J52" s="128">
        <v>0</v>
      </c>
      <c r="K52" s="128">
        <v>0</v>
      </c>
      <c r="L52" s="128">
        <v>0</v>
      </c>
      <c r="M52" s="128">
        <v>0</v>
      </c>
      <c r="N52" s="128">
        <v>0</v>
      </c>
      <c r="O52" s="134">
        <f>SUM(D52:G52)</f>
        <v>566</v>
      </c>
      <c r="P52" s="65">
        <v>0</v>
      </c>
      <c r="T52" s="66"/>
      <c r="U52" s="58"/>
      <c r="V52" s="58"/>
      <c r="W52" s="58"/>
      <c r="X52" s="58"/>
      <c r="Y52" s="58"/>
      <c r="Z52" s="58"/>
      <c r="AA52" s="58"/>
      <c r="AB52" s="57"/>
      <c r="AC52" s="57"/>
      <c r="AD52" s="57"/>
      <c r="AE52" s="57"/>
      <c r="AF52" s="57"/>
      <c r="AT52" s="58"/>
    </row>
    <row r="53" spans="1:46" s="51" customFormat="1" ht="18" customHeight="1">
      <c r="A53" s="59"/>
      <c r="B53" s="92" t="s">
        <v>438</v>
      </c>
      <c r="C53" s="146"/>
      <c r="D53" s="129">
        <v>214</v>
      </c>
      <c r="E53" s="129">
        <v>111</v>
      </c>
      <c r="F53" s="129">
        <v>80</v>
      </c>
      <c r="G53" s="129">
        <v>83</v>
      </c>
      <c r="H53" s="128">
        <v>0</v>
      </c>
      <c r="I53" s="128">
        <v>0</v>
      </c>
      <c r="J53" s="128">
        <v>0</v>
      </c>
      <c r="K53" s="128">
        <v>0</v>
      </c>
      <c r="L53" s="128">
        <v>0</v>
      </c>
      <c r="M53" s="128">
        <v>0</v>
      </c>
      <c r="N53" s="128">
        <v>0</v>
      </c>
      <c r="O53" s="134">
        <f>SUM(D53:G53)</f>
        <v>488</v>
      </c>
      <c r="P53" s="65">
        <v>0</v>
      </c>
      <c r="T53" s="66"/>
      <c r="U53" s="58"/>
      <c r="V53" s="58"/>
      <c r="W53" s="58"/>
      <c r="X53" s="58"/>
      <c r="Y53" s="58"/>
      <c r="Z53" s="58"/>
      <c r="AA53" s="58"/>
      <c r="AB53" s="57"/>
      <c r="AC53" s="57"/>
      <c r="AD53" s="57"/>
      <c r="AE53" s="57"/>
      <c r="AF53" s="57"/>
      <c r="AT53" s="58"/>
    </row>
    <row r="54" spans="1:46" s="51" customFormat="1" ht="18" customHeight="1">
      <c r="A54" s="59"/>
      <c r="B54" s="92" t="s">
        <v>434</v>
      </c>
      <c r="C54" s="146"/>
      <c r="D54" s="129">
        <v>721</v>
      </c>
      <c r="E54" s="130">
        <v>4</v>
      </c>
      <c r="F54" s="131">
        <v>0</v>
      </c>
      <c r="G54" s="131">
        <v>11</v>
      </c>
      <c r="H54" s="131">
        <v>0</v>
      </c>
      <c r="I54" s="131">
        <v>0</v>
      </c>
      <c r="J54" s="131">
        <v>0</v>
      </c>
      <c r="K54" s="131">
        <v>0</v>
      </c>
      <c r="L54" s="131">
        <v>0</v>
      </c>
      <c r="M54" s="131">
        <v>0</v>
      </c>
      <c r="N54" s="132">
        <v>0</v>
      </c>
      <c r="O54" s="134">
        <f>SUM(D54)</f>
        <v>721</v>
      </c>
      <c r="P54" s="65">
        <v>0</v>
      </c>
      <c r="T54" s="66"/>
      <c r="U54" s="58"/>
      <c r="V54" s="58"/>
      <c r="W54" s="58"/>
      <c r="X54" s="58"/>
      <c r="Y54" s="58"/>
      <c r="Z54" s="58"/>
      <c r="AA54" s="58"/>
      <c r="AB54" s="57"/>
      <c r="AC54" s="57"/>
      <c r="AD54" s="57"/>
      <c r="AE54" s="57"/>
      <c r="AF54" s="57"/>
      <c r="AT54" s="58"/>
    </row>
    <row r="55" spans="1:46" s="51" customFormat="1" ht="12" customHeight="1">
      <c r="B55" s="64" t="str">
        <f>IF(P55&gt;0,"Si en la columna P aparecen valores es porque hay registros con valores INCORRECTOS en el campo LAB perdiendo niños con controles CRED, REVISE.","")</f>
        <v/>
      </c>
      <c r="F55" s="67"/>
      <c r="G55" s="67"/>
      <c r="H55" s="67"/>
      <c r="P55" s="58">
        <f>SUM(P44:P54)</f>
        <v>0</v>
      </c>
      <c r="T55" s="58"/>
      <c r="U55" s="58"/>
      <c r="V55" s="58"/>
      <c r="W55" s="58"/>
      <c r="X55" s="58"/>
      <c r="Y55" s="58"/>
      <c r="Z55" s="58"/>
      <c r="AA55" s="58"/>
      <c r="AB55" s="57"/>
      <c r="AC55" s="57"/>
      <c r="AD55" s="57"/>
      <c r="AE55" s="57"/>
      <c r="AF55" s="57"/>
      <c r="AT55" s="58"/>
    </row>
    <row r="56" spans="1:46" s="51" customFormat="1" ht="18" customHeight="1">
      <c r="B56" s="67" t="s">
        <v>663</v>
      </c>
      <c r="F56" s="67"/>
      <c r="G56" s="67"/>
      <c r="H56" s="67"/>
      <c r="P56" s="58"/>
      <c r="T56" s="58"/>
      <c r="U56" s="58"/>
      <c r="V56" s="58"/>
      <c r="W56" s="58"/>
      <c r="X56" s="58"/>
      <c r="Y56" s="58"/>
      <c r="Z56" s="58"/>
      <c r="AA56" s="58"/>
      <c r="AB56" s="57"/>
      <c r="AC56" s="57"/>
      <c r="AD56" s="57"/>
      <c r="AE56" s="57"/>
      <c r="AF56" s="57"/>
      <c r="AT56" s="58"/>
    </row>
    <row r="57" spans="1:46" s="51" customFormat="1" ht="18" customHeight="1">
      <c r="B57" s="67"/>
      <c r="P57" s="343"/>
      <c r="T57" s="58"/>
      <c r="U57" s="58"/>
      <c r="V57" s="58"/>
      <c r="W57" s="58"/>
      <c r="X57" s="58"/>
      <c r="Y57" s="58"/>
      <c r="Z57" s="58"/>
      <c r="AA57" s="58"/>
      <c r="AB57" s="57"/>
      <c r="AC57" s="57"/>
      <c r="AD57" s="57"/>
      <c r="AE57" s="57"/>
      <c r="AF57" s="57"/>
      <c r="AT57" s="58"/>
    </row>
    <row r="58" spans="1:46" s="51" customFormat="1" ht="18" customHeight="1">
      <c r="B58" s="533" t="s">
        <v>1</v>
      </c>
      <c r="C58" s="534"/>
      <c r="D58" s="537" t="s">
        <v>661</v>
      </c>
      <c r="E58" s="537"/>
      <c r="F58" s="537"/>
      <c r="G58" s="537"/>
      <c r="H58" s="537"/>
      <c r="I58" s="537"/>
      <c r="J58" s="537"/>
      <c r="K58" s="537"/>
      <c r="L58" s="537"/>
      <c r="M58" s="537"/>
      <c r="N58" s="537"/>
      <c r="O58" s="538"/>
      <c r="P58" s="472" t="s">
        <v>429</v>
      </c>
      <c r="T58" s="58"/>
      <c r="U58" s="58"/>
      <c r="V58" s="58"/>
      <c r="W58" s="58"/>
      <c r="X58" s="58"/>
      <c r="Y58" s="58"/>
      <c r="Z58" s="58"/>
      <c r="AA58" s="58"/>
      <c r="AB58" s="57"/>
      <c r="AC58" s="57"/>
      <c r="AD58" s="57"/>
      <c r="AE58" s="57"/>
      <c r="AF58" s="57"/>
      <c r="AT58" s="58"/>
    </row>
    <row r="59" spans="1:46" s="51" customFormat="1" ht="18" customHeight="1">
      <c r="B59" s="535"/>
      <c r="C59" s="536"/>
      <c r="D59" s="325" t="s">
        <v>2</v>
      </c>
      <c r="E59" s="325" t="s">
        <v>3</v>
      </c>
      <c r="F59" s="321" t="s">
        <v>4</v>
      </c>
      <c r="G59" s="321" t="s">
        <v>5</v>
      </c>
      <c r="H59" s="321" t="s">
        <v>6</v>
      </c>
      <c r="I59" s="321" t="s">
        <v>7</v>
      </c>
      <c r="J59" s="321" t="s">
        <v>8</v>
      </c>
      <c r="K59" s="321" t="s">
        <v>9</v>
      </c>
      <c r="L59" s="321" t="s">
        <v>10</v>
      </c>
      <c r="M59" s="321" t="s">
        <v>11</v>
      </c>
      <c r="N59" s="321" t="s">
        <v>12</v>
      </c>
      <c r="O59" s="322" t="s">
        <v>13</v>
      </c>
      <c r="P59" s="472"/>
      <c r="T59" s="58"/>
      <c r="U59" s="58"/>
      <c r="V59" s="58"/>
      <c r="W59" s="58"/>
      <c r="X59" s="58"/>
      <c r="Y59" s="58"/>
      <c r="Z59" s="58"/>
      <c r="AA59" s="58"/>
      <c r="AB59" s="57"/>
      <c r="AC59" s="57"/>
      <c r="AD59" s="57"/>
      <c r="AE59" s="57"/>
      <c r="AF59" s="57"/>
      <c r="AT59" s="58"/>
    </row>
    <row r="60" spans="1:46" s="51" customFormat="1" ht="18" customHeight="1">
      <c r="A60" s="64"/>
      <c r="B60" s="327" t="s">
        <v>656</v>
      </c>
      <c r="C60" s="328"/>
      <c r="D60" s="326">
        <v>0</v>
      </c>
      <c r="E60" s="326">
        <v>0</v>
      </c>
      <c r="F60" s="323">
        <v>0</v>
      </c>
      <c r="G60" s="323">
        <v>0</v>
      </c>
      <c r="H60" s="323">
        <v>0</v>
      </c>
      <c r="I60" s="323">
        <v>0</v>
      </c>
      <c r="J60" s="323">
        <v>0</v>
      </c>
      <c r="K60" s="323">
        <v>0</v>
      </c>
      <c r="L60" s="323">
        <v>0</v>
      </c>
      <c r="M60" s="323">
        <v>0</v>
      </c>
      <c r="N60" s="323">
        <v>0</v>
      </c>
      <c r="O60" s="333">
        <f>SUM(D60)</f>
        <v>0</v>
      </c>
      <c r="P60" s="65">
        <v>0</v>
      </c>
      <c r="T60" s="58"/>
      <c r="U60" s="58"/>
      <c r="V60" s="58"/>
      <c r="W60" s="58"/>
      <c r="X60" s="58"/>
      <c r="Y60" s="58"/>
      <c r="Z60" s="58"/>
      <c r="AA60" s="58"/>
      <c r="AB60" s="57"/>
      <c r="AC60" s="57"/>
      <c r="AD60" s="57"/>
      <c r="AE60" s="57"/>
      <c r="AF60" s="57"/>
      <c r="AT60" s="58"/>
    </row>
    <row r="61" spans="1:46" s="51" customFormat="1" ht="18" customHeight="1">
      <c r="A61" s="64"/>
      <c r="B61" s="327" t="s">
        <v>657</v>
      </c>
      <c r="C61" s="328"/>
      <c r="D61" s="326">
        <v>0</v>
      </c>
      <c r="E61" s="326">
        <v>0</v>
      </c>
      <c r="F61" s="326">
        <v>0</v>
      </c>
      <c r="G61" s="128">
        <v>0</v>
      </c>
      <c r="H61" s="128">
        <v>0</v>
      </c>
      <c r="I61" s="128">
        <v>0</v>
      </c>
      <c r="J61" s="128">
        <v>0</v>
      </c>
      <c r="K61" s="128">
        <v>0</v>
      </c>
      <c r="L61" s="128">
        <v>0</v>
      </c>
      <c r="M61" s="128">
        <v>0</v>
      </c>
      <c r="N61" s="128">
        <v>0</v>
      </c>
      <c r="O61" s="333">
        <f>SUM(D61:E61)</f>
        <v>0</v>
      </c>
      <c r="P61" s="65">
        <v>0</v>
      </c>
      <c r="T61" s="58"/>
      <c r="U61" s="58"/>
      <c r="V61" s="58"/>
      <c r="W61" s="58"/>
      <c r="X61" s="58"/>
      <c r="Y61" s="58"/>
      <c r="Z61" s="58"/>
      <c r="AA61" s="58"/>
      <c r="AB61" s="57"/>
      <c r="AC61" s="57"/>
      <c r="AD61" s="57"/>
      <c r="AE61" s="57"/>
      <c r="AF61" s="57"/>
      <c r="AT61" s="58"/>
    </row>
    <row r="62" spans="1:46" s="51" customFormat="1" ht="18" customHeight="1">
      <c r="A62" s="64"/>
      <c r="B62" s="327" t="s">
        <v>658</v>
      </c>
      <c r="C62" s="328"/>
      <c r="D62" s="326">
        <v>0</v>
      </c>
      <c r="E62" s="326">
        <v>0</v>
      </c>
      <c r="F62" s="326">
        <v>0</v>
      </c>
      <c r="G62" s="326">
        <v>0</v>
      </c>
      <c r="H62" s="128">
        <v>0</v>
      </c>
      <c r="I62" s="128">
        <v>0</v>
      </c>
      <c r="J62" s="128">
        <v>0</v>
      </c>
      <c r="K62" s="128">
        <v>0</v>
      </c>
      <c r="L62" s="128">
        <v>0</v>
      </c>
      <c r="M62" s="128">
        <v>0</v>
      </c>
      <c r="N62" s="128">
        <v>0</v>
      </c>
      <c r="O62" s="333">
        <f>SUM(D62:F62)</f>
        <v>0</v>
      </c>
      <c r="P62" s="65">
        <v>0</v>
      </c>
      <c r="T62" s="58"/>
      <c r="U62" s="58"/>
      <c r="V62" s="58"/>
      <c r="W62" s="58"/>
      <c r="X62" s="58"/>
      <c r="Y62" s="58"/>
      <c r="Z62" s="58"/>
      <c r="AA62" s="58"/>
      <c r="AB62" s="57"/>
      <c r="AC62" s="57"/>
      <c r="AD62" s="57"/>
      <c r="AE62" s="57"/>
      <c r="AF62" s="57"/>
      <c r="AT62" s="58"/>
    </row>
    <row r="63" spans="1:46" s="51" customFormat="1" ht="18" customHeight="1">
      <c r="A63" s="64"/>
      <c r="B63" s="327" t="s">
        <v>659</v>
      </c>
      <c r="C63" s="328"/>
      <c r="D63" s="326">
        <v>0</v>
      </c>
      <c r="E63" s="326">
        <v>0</v>
      </c>
      <c r="F63" s="326">
        <v>0</v>
      </c>
      <c r="G63" s="326">
        <v>0</v>
      </c>
      <c r="H63" s="128">
        <v>0</v>
      </c>
      <c r="I63" s="128">
        <v>0</v>
      </c>
      <c r="J63" s="128">
        <v>0</v>
      </c>
      <c r="K63" s="128">
        <v>0</v>
      </c>
      <c r="L63" s="128">
        <v>0</v>
      </c>
      <c r="M63" s="128">
        <v>0</v>
      </c>
      <c r="N63" s="128">
        <v>0</v>
      </c>
      <c r="O63" s="333">
        <f>SUM(D63:G63)</f>
        <v>0</v>
      </c>
      <c r="P63" s="65">
        <v>0</v>
      </c>
      <c r="T63" s="58"/>
      <c r="U63" s="58"/>
      <c r="V63" s="58"/>
      <c r="W63" s="58"/>
      <c r="X63" s="58"/>
      <c r="Y63" s="58"/>
      <c r="Z63" s="58"/>
      <c r="AA63" s="58"/>
      <c r="AB63" s="57"/>
      <c r="AC63" s="57"/>
      <c r="AD63" s="57"/>
      <c r="AE63" s="57"/>
      <c r="AF63" s="57"/>
      <c r="AT63" s="58"/>
    </row>
    <row r="64" spans="1:46" s="51" customFormat="1" ht="18" customHeight="1">
      <c r="A64" s="64"/>
      <c r="B64" s="329" t="s">
        <v>660</v>
      </c>
      <c r="C64" s="330"/>
      <c r="D64" s="331">
        <f>SUM(D60:D63)</f>
        <v>0</v>
      </c>
      <c r="E64" s="331">
        <f>SUM(E60:E63)</f>
        <v>0</v>
      </c>
      <c r="F64" s="331">
        <f>SUM(F61:F63)</f>
        <v>0</v>
      </c>
      <c r="G64" s="331">
        <f>SUM(G62:G63)</f>
        <v>0</v>
      </c>
      <c r="H64" s="128">
        <f>SUM(H60:H63)</f>
        <v>0</v>
      </c>
      <c r="I64" s="128">
        <f t="shared" ref="I64:N64" si="1">SUM(I60:I63)</f>
        <v>0</v>
      </c>
      <c r="J64" s="128">
        <f t="shared" si="1"/>
        <v>0</v>
      </c>
      <c r="K64" s="128">
        <f t="shared" si="1"/>
        <v>0</v>
      </c>
      <c r="L64" s="128">
        <f t="shared" si="1"/>
        <v>0</v>
      </c>
      <c r="M64" s="128">
        <f t="shared" si="1"/>
        <v>0</v>
      </c>
      <c r="N64" s="128">
        <f t="shared" si="1"/>
        <v>0</v>
      </c>
      <c r="O64" s="333">
        <f>SUM(D64:G64)</f>
        <v>0</v>
      </c>
      <c r="P64" s="65"/>
      <c r="T64" s="58"/>
      <c r="U64" s="58"/>
      <c r="V64" s="58"/>
      <c r="W64" s="58"/>
      <c r="X64" s="58"/>
      <c r="Y64" s="58"/>
      <c r="Z64" s="58"/>
      <c r="AA64" s="58"/>
      <c r="AB64" s="57"/>
      <c r="AC64" s="57"/>
      <c r="AD64" s="57"/>
      <c r="AE64" s="57"/>
      <c r="AF64" s="57"/>
      <c r="AT64" s="58"/>
    </row>
    <row r="65" spans="1:46" s="51" customFormat="1" ht="18" customHeight="1">
      <c r="A65" s="64"/>
      <c r="B65" s="327" t="s">
        <v>439</v>
      </c>
      <c r="C65" s="328"/>
      <c r="D65" s="326">
        <v>0</v>
      </c>
      <c r="E65" s="326">
        <v>0</v>
      </c>
      <c r="F65" s="326">
        <v>0</v>
      </c>
      <c r="G65" s="326">
        <v>0</v>
      </c>
      <c r="H65" s="326">
        <v>0</v>
      </c>
      <c r="I65" s="326">
        <v>0</v>
      </c>
      <c r="J65" s="326">
        <v>0</v>
      </c>
      <c r="K65" s="326">
        <v>0</v>
      </c>
      <c r="L65" s="326">
        <v>0</v>
      </c>
      <c r="M65" s="326">
        <v>0</v>
      </c>
      <c r="N65" s="332">
        <v>0</v>
      </c>
      <c r="O65" s="333">
        <f>SUM(D65:N65)</f>
        <v>0</v>
      </c>
      <c r="P65" s="65">
        <v>0</v>
      </c>
      <c r="T65" s="58"/>
      <c r="U65" s="58"/>
      <c r="V65" s="58"/>
      <c r="W65" s="58"/>
      <c r="X65" s="58"/>
      <c r="Y65" s="58"/>
      <c r="Z65" s="58"/>
      <c r="AA65" s="58"/>
      <c r="AB65" s="57"/>
      <c r="AC65" s="57"/>
      <c r="AD65" s="57"/>
      <c r="AE65" s="57"/>
      <c r="AF65" s="57"/>
      <c r="AT65" s="58"/>
    </row>
    <row r="66" spans="1:46" s="51" customFormat="1" ht="18" customHeight="1">
      <c r="A66" s="64"/>
      <c r="B66" s="327" t="s">
        <v>435</v>
      </c>
      <c r="C66" s="328"/>
      <c r="D66" s="326">
        <v>1</v>
      </c>
      <c r="E66" s="326">
        <v>1</v>
      </c>
      <c r="F66" s="326">
        <v>0</v>
      </c>
      <c r="G66" s="326">
        <v>0</v>
      </c>
      <c r="H66" s="326">
        <v>0</v>
      </c>
      <c r="I66" s="326">
        <v>0</v>
      </c>
      <c r="J66" s="128">
        <v>0</v>
      </c>
      <c r="K66" s="128">
        <v>0</v>
      </c>
      <c r="L66" s="128">
        <v>0</v>
      </c>
      <c r="M66" s="128">
        <v>0</v>
      </c>
      <c r="N66" s="128">
        <v>0</v>
      </c>
      <c r="O66" s="333">
        <f>SUM(D66:I66)</f>
        <v>2</v>
      </c>
      <c r="P66" s="65">
        <v>0</v>
      </c>
      <c r="T66" s="58"/>
      <c r="U66" s="58"/>
      <c r="V66" s="58"/>
      <c r="W66" s="58"/>
      <c r="X66" s="58"/>
      <c r="Y66" s="58"/>
      <c r="Z66" s="58"/>
      <c r="AA66" s="58"/>
      <c r="AB66" s="57"/>
      <c r="AC66" s="57"/>
      <c r="AD66" s="57"/>
      <c r="AE66" s="57"/>
      <c r="AF66" s="57"/>
      <c r="AT66" s="58"/>
    </row>
    <row r="67" spans="1:46" s="51" customFormat="1" ht="18" customHeight="1">
      <c r="A67" s="64"/>
      <c r="B67" s="327" t="s">
        <v>436</v>
      </c>
      <c r="C67" s="328"/>
      <c r="D67" s="326">
        <v>1</v>
      </c>
      <c r="E67" s="326">
        <v>0</v>
      </c>
      <c r="F67" s="326">
        <v>0</v>
      </c>
      <c r="G67" s="326">
        <v>0</v>
      </c>
      <c r="H67" s="128">
        <v>0</v>
      </c>
      <c r="I67" s="128">
        <v>0</v>
      </c>
      <c r="J67" s="128">
        <v>0</v>
      </c>
      <c r="K67" s="128">
        <v>0</v>
      </c>
      <c r="L67" s="128">
        <v>0</v>
      </c>
      <c r="M67" s="128">
        <v>0</v>
      </c>
      <c r="N67" s="128">
        <v>0</v>
      </c>
      <c r="O67" s="333">
        <f>SUM(D67:G67)</f>
        <v>1</v>
      </c>
      <c r="P67" s="65">
        <v>0</v>
      </c>
      <c r="T67" s="58"/>
      <c r="U67" s="58"/>
      <c r="V67" s="58"/>
      <c r="W67" s="58"/>
      <c r="X67" s="58"/>
      <c r="Y67" s="58"/>
      <c r="Z67" s="58"/>
      <c r="AA67" s="58"/>
      <c r="AB67" s="57"/>
      <c r="AC67" s="57"/>
      <c r="AD67" s="57"/>
      <c r="AE67" s="57"/>
      <c r="AF67" s="57"/>
      <c r="AT67" s="58"/>
    </row>
    <row r="68" spans="1:46" s="51" customFormat="1" ht="18" customHeight="1">
      <c r="A68" s="64"/>
      <c r="B68" s="327" t="s">
        <v>437</v>
      </c>
      <c r="C68" s="328"/>
      <c r="D68" s="326">
        <v>0</v>
      </c>
      <c r="E68" s="326">
        <v>0</v>
      </c>
      <c r="F68" s="326">
        <v>0</v>
      </c>
      <c r="G68" s="326">
        <v>0</v>
      </c>
      <c r="H68" s="128">
        <v>0</v>
      </c>
      <c r="I68" s="128">
        <v>0</v>
      </c>
      <c r="J68" s="128">
        <v>0</v>
      </c>
      <c r="K68" s="128">
        <v>0</v>
      </c>
      <c r="L68" s="128">
        <v>0</v>
      </c>
      <c r="M68" s="128">
        <v>0</v>
      </c>
      <c r="N68" s="128">
        <v>0</v>
      </c>
      <c r="O68" s="333">
        <f>SUM(D68:G68)</f>
        <v>0</v>
      </c>
      <c r="P68" s="65">
        <v>0</v>
      </c>
      <c r="T68" s="58"/>
      <c r="U68" s="58"/>
      <c r="V68" s="58"/>
      <c r="W68" s="58"/>
      <c r="X68" s="58"/>
      <c r="Y68" s="58"/>
      <c r="Z68" s="58"/>
      <c r="AA68" s="58"/>
      <c r="AB68" s="57"/>
      <c r="AC68" s="57"/>
      <c r="AD68" s="57"/>
      <c r="AE68" s="57"/>
      <c r="AF68" s="57"/>
      <c r="AT68" s="58"/>
    </row>
    <row r="69" spans="1:46" s="51" customFormat="1" ht="18" customHeight="1">
      <c r="A69" s="64"/>
      <c r="B69" s="327" t="s">
        <v>438</v>
      </c>
      <c r="C69" s="328"/>
      <c r="D69" s="326">
        <v>0</v>
      </c>
      <c r="E69" s="326">
        <v>0</v>
      </c>
      <c r="F69" s="326">
        <v>0</v>
      </c>
      <c r="G69" s="326">
        <v>0</v>
      </c>
      <c r="H69" s="128">
        <v>0</v>
      </c>
      <c r="I69" s="128">
        <v>0</v>
      </c>
      <c r="J69" s="128">
        <v>0</v>
      </c>
      <c r="K69" s="128">
        <v>0</v>
      </c>
      <c r="L69" s="128">
        <v>0</v>
      </c>
      <c r="M69" s="128">
        <v>0</v>
      </c>
      <c r="N69" s="128">
        <v>0</v>
      </c>
      <c r="O69" s="333">
        <f>SUM(D69:G69)</f>
        <v>0</v>
      </c>
      <c r="P69" s="65">
        <v>0</v>
      </c>
      <c r="T69" s="58"/>
      <c r="U69" s="58"/>
      <c r="V69" s="58"/>
      <c r="W69" s="58"/>
      <c r="X69" s="58"/>
      <c r="Y69" s="58"/>
      <c r="Z69" s="58"/>
      <c r="AA69" s="58"/>
      <c r="AB69" s="57"/>
      <c r="AC69" s="57"/>
      <c r="AD69" s="57"/>
      <c r="AE69" s="57"/>
      <c r="AF69" s="57"/>
      <c r="AT69" s="58"/>
    </row>
    <row r="70" spans="1:46" s="51" customFormat="1" ht="18" customHeight="1">
      <c r="A70" s="64"/>
      <c r="B70" s="327" t="s">
        <v>434</v>
      </c>
      <c r="C70" s="328"/>
      <c r="D70" s="326">
        <v>0</v>
      </c>
      <c r="E70" s="324">
        <v>0</v>
      </c>
      <c r="F70" s="324">
        <v>0</v>
      </c>
      <c r="G70" s="324">
        <v>0</v>
      </c>
      <c r="H70" s="324">
        <v>0</v>
      </c>
      <c r="I70" s="324">
        <v>0</v>
      </c>
      <c r="J70" s="324">
        <v>0</v>
      </c>
      <c r="K70" s="324">
        <v>0</v>
      </c>
      <c r="L70" s="324">
        <v>0</v>
      </c>
      <c r="M70" s="324">
        <v>0</v>
      </c>
      <c r="N70" s="324">
        <v>0</v>
      </c>
      <c r="O70" s="333">
        <f>SUM(D70)</f>
        <v>0</v>
      </c>
      <c r="P70" s="65">
        <v>0</v>
      </c>
      <c r="T70" s="58"/>
      <c r="U70" s="58"/>
      <c r="V70" s="58"/>
      <c r="W70" s="58"/>
      <c r="X70" s="58"/>
      <c r="Y70" s="58"/>
      <c r="Z70" s="58"/>
      <c r="AA70" s="58"/>
      <c r="AB70" s="57"/>
      <c r="AC70" s="57"/>
      <c r="AD70" s="57"/>
      <c r="AE70" s="57"/>
      <c r="AF70" s="57"/>
      <c r="AT70" s="58"/>
    </row>
    <row r="71" spans="1:46" s="51" customFormat="1" ht="12" customHeight="1">
      <c r="F71" s="67"/>
      <c r="G71" s="67"/>
      <c r="H71" s="67"/>
      <c r="P71" s="58"/>
      <c r="T71" s="58"/>
      <c r="U71" s="58"/>
      <c r="V71" s="58"/>
      <c r="W71" s="58"/>
      <c r="X71" s="58"/>
      <c r="Y71" s="58"/>
      <c r="Z71" s="58"/>
      <c r="AA71" s="58"/>
      <c r="AB71" s="57"/>
      <c r="AC71" s="57"/>
      <c r="AD71" s="57"/>
      <c r="AE71" s="57"/>
      <c r="AF71" s="57"/>
      <c r="AT71" s="58"/>
    </row>
    <row r="72" spans="1:46" s="51" customFormat="1" ht="18" customHeight="1">
      <c r="B72" s="32" t="s">
        <v>450</v>
      </c>
      <c r="C72" s="68"/>
      <c r="D72" s="68"/>
      <c r="E72" s="68"/>
      <c r="F72" s="68"/>
      <c r="G72" s="68"/>
      <c r="H72" s="68"/>
      <c r="I72" s="68"/>
      <c r="J72" s="69"/>
      <c r="K72" s="69"/>
      <c r="L72" s="69"/>
      <c r="M72" s="69"/>
      <c r="N72" s="69"/>
      <c r="O72" s="69"/>
      <c r="P72" s="69"/>
      <c r="Q72" s="68"/>
      <c r="R72" s="58"/>
      <c r="S72" s="58"/>
      <c r="T72" s="58"/>
      <c r="U72" s="58"/>
      <c r="V72" s="58"/>
      <c r="W72" s="58"/>
      <c r="X72" s="58"/>
      <c r="Y72" s="58"/>
      <c r="Z72" s="58"/>
      <c r="AA72" s="58"/>
      <c r="AB72" s="57"/>
      <c r="AC72" s="57"/>
      <c r="AD72" s="57"/>
      <c r="AE72" s="57"/>
      <c r="AF72" s="57"/>
      <c r="AG72" s="57"/>
      <c r="AH72" s="57"/>
      <c r="AI72" s="57"/>
    </row>
    <row r="73" spans="1:46" s="51" customFormat="1" ht="18" customHeight="1">
      <c r="B73" s="32"/>
      <c r="C73" s="68"/>
      <c r="D73" s="68"/>
      <c r="E73" s="68"/>
      <c r="F73" s="68"/>
      <c r="G73" s="68"/>
      <c r="H73" s="68"/>
      <c r="I73" s="68"/>
      <c r="J73" s="68"/>
      <c r="K73" s="68"/>
      <c r="L73" s="68"/>
      <c r="M73" s="68"/>
      <c r="N73" s="68"/>
      <c r="O73" s="69"/>
      <c r="P73" s="69"/>
      <c r="Q73" s="68"/>
      <c r="R73" s="58"/>
      <c r="S73" s="58"/>
      <c r="T73" s="58"/>
      <c r="U73" s="58"/>
      <c r="V73" s="58"/>
      <c r="W73" s="58"/>
      <c r="X73" s="58"/>
      <c r="Y73" s="58"/>
      <c r="Z73" s="58"/>
      <c r="AA73" s="58"/>
      <c r="AB73" s="57"/>
      <c r="AC73" s="57"/>
      <c r="AD73" s="57"/>
      <c r="AE73" s="57"/>
      <c r="AF73" s="57"/>
      <c r="AG73" s="57"/>
      <c r="AH73" s="57"/>
      <c r="AI73" s="57"/>
    </row>
    <row r="74" spans="1:46" s="51" customFormat="1" ht="18" customHeight="1">
      <c r="B74" s="414" t="s">
        <v>15</v>
      </c>
      <c r="C74" s="415"/>
      <c r="D74" s="415"/>
      <c r="E74" s="415"/>
      <c r="F74" s="415"/>
      <c r="G74" s="416"/>
      <c r="H74" s="125" t="s">
        <v>457</v>
      </c>
      <c r="I74" s="125" t="s">
        <v>452</v>
      </c>
      <c r="J74" s="126" t="s">
        <v>441</v>
      </c>
      <c r="K74" s="126" t="s">
        <v>442</v>
      </c>
      <c r="L74" s="126" t="s">
        <v>443</v>
      </c>
      <c r="M74" s="126" t="s">
        <v>444</v>
      </c>
      <c r="N74" s="125" t="s">
        <v>445</v>
      </c>
      <c r="O74" s="123" t="s">
        <v>13</v>
      </c>
      <c r="R74" s="70"/>
      <c r="S74" s="58"/>
      <c r="T74" s="58"/>
      <c r="U74" s="58"/>
      <c r="V74" s="58"/>
      <c r="W74" s="58"/>
      <c r="X74" s="58"/>
      <c r="Y74" s="58"/>
      <c r="Z74" s="58"/>
      <c r="AA74" s="58"/>
      <c r="AB74" s="57"/>
      <c r="AC74" s="57"/>
      <c r="AD74" s="57"/>
      <c r="AE74" s="57"/>
      <c r="AF74" s="57"/>
      <c r="AG74" s="57"/>
      <c r="AH74" s="57"/>
      <c r="AI74" s="57"/>
    </row>
    <row r="75" spans="1:46" s="51" customFormat="1" ht="18" customHeight="1">
      <c r="A75" s="59"/>
      <c r="B75" s="114" t="s">
        <v>453</v>
      </c>
      <c r="C75" s="60"/>
      <c r="D75" s="60"/>
      <c r="E75" s="119" t="s">
        <v>455</v>
      </c>
      <c r="F75" s="116"/>
      <c r="G75" s="116"/>
      <c r="H75" s="61">
        <v>0</v>
      </c>
      <c r="I75" s="61">
        <v>114</v>
      </c>
      <c r="J75" s="61">
        <v>178</v>
      </c>
      <c r="K75" s="61">
        <v>137</v>
      </c>
      <c r="L75" s="61">
        <v>67</v>
      </c>
      <c r="M75" s="61">
        <v>93</v>
      </c>
      <c r="N75" s="61">
        <v>132</v>
      </c>
      <c r="O75" s="150">
        <f>SUM(H75:N75)</f>
        <v>721</v>
      </c>
      <c r="R75" s="58"/>
      <c r="S75" s="70"/>
      <c r="T75" s="58"/>
      <c r="U75" s="58"/>
      <c r="V75" s="58"/>
      <c r="W75" s="58"/>
      <c r="X75" s="58"/>
      <c r="Y75" s="58"/>
      <c r="Z75" s="58"/>
      <c r="AA75" s="58"/>
      <c r="AB75" s="57"/>
      <c r="AC75" s="57"/>
      <c r="AD75" s="57"/>
      <c r="AE75" s="57"/>
      <c r="AF75" s="57"/>
      <c r="AG75" s="57"/>
      <c r="AH75" s="57"/>
      <c r="AI75" s="57"/>
    </row>
    <row r="76" spans="1:46" s="51" customFormat="1" ht="18" customHeight="1">
      <c r="A76" s="59"/>
      <c r="B76" s="115"/>
      <c r="C76" s="62"/>
      <c r="D76" s="62"/>
      <c r="E76" s="120" t="s">
        <v>454</v>
      </c>
      <c r="F76" s="117"/>
      <c r="G76" s="117"/>
      <c r="H76" s="63">
        <v>0</v>
      </c>
      <c r="I76" s="63">
        <v>260</v>
      </c>
      <c r="J76" s="63">
        <v>340</v>
      </c>
      <c r="K76" s="63">
        <v>204</v>
      </c>
      <c r="L76" s="63">
        <v>140</v>
      </c>
      <c r="M76" s="63">
        <v>142</v>
      </c>
      <c r="N76" s="63">
        <v>459</v>
      </c>
      <c r="O76" s="319">
        <f>SUM(H76:N76)</f>
        <v>1545</v>
      </c>
      <c r="R76" s="70"/>
      <c r="S76" s="70"/>
      <c r="T76" s="58"/>
      <c r="U76" s="58"/>
      <c r="V76" s="58"/>
      <c r="W76" s="58"/>
      <c r="X76" s="58"/>
      <c r="Y76" s="58"/>
      <c r="Z76" s="58"/>
      <c r="AA76" s="58"/>
      <c r="AB76" s="57"/>
      <c r="AC76" s="57"/>
      <c r="AD76" s="57"/>
      <c r="AE76" s="57"/>
      <c r="AF76" s="57"/>
      <c r="AG76" s="57"/>
      <c r="AH76" s="57"/>
      <c r="AI76" s="57"/>
    </row>
    <row r="77" spans="1:46" s="51" customFormat="1" ht="18" customHeight="1">
      <c r="A77" s="59"/>
      <c r="B77" s="114" t="s">
        <v>451</v>
      </c>
      <c r="C77" s="60"/>
      <c r="D77" s="60"/>
      <c r="E77" s="119" t="s">
        <v>456</v>
      </c>
      <c r="F77" s="116"/>
      <c r="G77" s="116"/>
      <c r="H77" s="140">
        <v>0</v>
      </c>
      <c r="I77" s="141">
        <v>4</v>
      </c>
      <c r="J77" s="71">
        <v>170</v>
      </c>
      <c r="K77" s="61">
        <v>128</v>
      </c>
      <c r="L77" s="61">
        <v>79</v>
      </c>
      <c r="M77" s="61">
        <v>103</v>
      </c>
      <c r="N77" s="61">
        <v>134</v>
      </c>
      <c r="O77" s="150">
        <f>SUM(J77:N77)</f>
        <v>614</v>
      </c>
      <c r="R77" s="58"/>
      <c r="S77" s="70"/>
      <c r="T77" s="58"/>
      <c r="U77" s="58"/>
      <c r="V77" s="58"/>
      <c r="W77" s="58"/>
      <c r="X77" s="58"/>
      <c r="Y77" s="58"/>
      <c r="Z77" s="58"/>
      <c r="AA77" s="58"/>
      <c r="AB77" s="57"/>
      <c r="AC77" s="57"/>
      <c r="AD77" s="57"/>
      <c r="AE77" s="57"/>
      <c r="AF77" s="57"/>
      <c r="AG77" s="57"/>
      <c r="AH77" s="57"/>
      <c r="AI77" s="57"/>
    </row>
    <row r="78" spans="1:46" s="51" customFormat="1" ht="18" customHeight="1">
      <c r="A78" s="59"/>
      <c r="B78" s="115"/>
      <c r="C78" s="62"/>
      <c r="D78" s="62"/>
      <c r="E78" s="120" t="s">
        <v>454</v>
      </c>
      <c r="F78" s="138"/>
      <c r="G78" s="138"/>
      <c r="H78" s="142">
        <v>0</v>
      </c>
      <c r="I78" s="143">
        <v>5</v>
      </c>
      <c r="J78" s="72">
        <v>144</v>
      </c>
      <c r="K78" s="63">
        <v>112</v>
      </c>
      <c r="L78" s="63">
        <v>53</v>
      </c>
      <c r="M78" s="63">
        <v>53</v>
      </c>
      <c r="N78" s="63">
        <v>78</v>
      </c>
      <c r="O78" s="151">
        <f>SUM(J78:N78)</f>
        <v>440</v>
      </c>
      <c r="R78" s="70"/>
      <c r="S78" s="70"/>
      <c r="T78" s="58"/>
      <c r="U78" s="58"/>
      <c r="V78" s="58"/>
      <c r="W78" s="58"/>
      <c r="X78" s="58"/>
      <c r="Y78" s="58"/>
      <c r="Z78" s="58"/>
      <c r="AA78" s="58"/>
      <c r="AB78" s="57"/>
      <c r="AC78" s="57"/>
      <c r="AD78" s="57"/>
      <c r="AE78" s="57"/>
      <c r="AF78" s="57"/>
      <c r="AG78" s="57"/>
      <c r="AH78" s="57"/>
      <c r="AI78" s="57"/>
    </row>
    <row r="79" spans="1:46" s="51" customFormat="1" ht="18" customHeight="1">
      <c r="A79" s="100"/>
      <c r="B79" s="235" t="s">
        <v>458</v>
      </c>
      <c r="C79" s="100"/>
      <c r="D79" s="100"/>
      <c r="E79" s="100"/>
      <c r="F79" s="100"/>
      <c r="G79" s="100"/>
      <c r="H79" s="100"/>
      <c r="I79" s="100"/>
      <c r="J79" s="100"/>
      <c r="K79" s="100"/>
      <c r="L79" s="100"/>
      <c r="M79" s="100"/>
      <c r="N79" s="100"/>
      <c r="O79" s="100"/>
      <c r="P79" s="100"/>
      <c r="Q79" s="100"/>
      <c r="R79" s="100"/>
      <c r="S79" s="58"/>
      <c r="T79" s="58"/>
      <c r="U79" s="58"/>
      <c r="V79" s="58"/>
      <c r="W79" s="58"/>
      <c r="X79" s="58"/>
      <c r="Y79" s="58"/>
      <c r="Z79" s="58"/>
      <c r="AA79" s="58"/>
      <c r="AB79" s="57"/>
      <c r="AC79" s="57"/>
      <c r="AD79" s="57"/>
      <c r="AE79" s="57"/>
      <c r="AF79" s="57"/>
      <c r="AG79" s="57"/>
      <c r="AH79" s="57"/>
      <c r="AI79" s="57"/>
    </row>
    <row r="80" spans="1:46" s="51" customFormat="1" ht="18" customHeight="1">
      <c r="A80" s="100"/>
      <c r="B80" s="235"/>
      <c r="C80" s="100"/>
      <c r="D80" s="100"/>
      <c r="E80" s="100"/>
      <c r="F80" s="100"/>
      <c r="G80" s="100"/>
      <c r="H80" s="100"/>
      <c r="I80" s="100"/>
      <c r="J80" s="100"/>
      <c r="K80" s="100"/>
      <c r="L80" s="100"/>
      <c r="M80" s="100"/>
      <c r="N80" s="100"/>
      <c r="O80" s="100"/>
      <c r="P80" s="100"/>
      <c r="Q80" s="100"/>
      <c r="R80" s="100"/>
      <c r="S80" s="58"/>
      <c r="T80" s="58"/>
      <c r="U80" s="58"/>
      <c r="V80" s="58"/>
      <c r="W80" s="58"/>
      <c r="X80" s="58"/>
      <c r="Y80" s="58"/>
      <c r="Z80" s="58"/>
      <c r="AA80" s="58"/>
      <c r="AB80" s="57"/>
      <c r="AC80" s="57"/>
      <c r="AD80" s="57"/>
      <c r="AE80" s="57"/>
      <c r="AF80" s="57"/>
      <c r="AG80" s="57"/>
      <c r="AH80" s="57"/>
      <c r="AI80" s="57"/>
    </row>
    <row r="81" spans="1:21" s="51" customFormat="1" ht="18" customHeight="1">
      <c r="A81" s="100"/>
      <c r="B81" s="32" t="s">
        <v>459</v>
      </c>
      <c r="C81" s="100"/>
      <c r="D81" s="100"/>
      <c r="E81" s="100"/>
      <c r="F81" s="100"/>
      <c r="G81" s="100"/>
      <c r="H81" s="100"/>
      <c r="I81" s="100"/>
      <c r="J81" s="100"/>
      <c r="K81" s="100"/>
      <c r="L81" s="100"/>
      <c r="M81" s="100"/>
      <c r="N81" s="100"/>
      <c r="O81" s="100"/>
      <c r="P81" s="100"/>
      <c r="Q81" s="100"/>
      <c r="R81" s="100"/>
      <c r="S81" s="29" t="s">
        <v>602</v>
      </c>
      <c r="T81" s="57"/>
      <c r="U81" s="57"/>
    </row>
    <row r="82" spans="1:21" s="51" customFormat="1" ht="18" customHeight="1">
      <c r="A82" s="100"/>
      <c r="B82" s="32"/>
      <c r="C82" s="100"/>
      <c r="D82" s="100"/>
      <c r="E82" s="100"/>
      <c r="F82" s="100"/>
      <c r="G82" s="100"/>
      <c r="H82" s="100"/>
      <c r="I82" s="100"/>
      <c r="J82" s="100"/>
      <c r="K82" s="100"/>
      <c r="L82" s="100"/>
      <c r="M82" s="100"/>
      <c r="N82" s="100"/>
      <c r="O82" s="100"/>
      <c r="P82" s="100"/>
      <c r="Q82" s="100"/>
      <c r="R82" s="100"/>
      <c r="S82" s="29"/>
      <c r="T82" s="57"/>
      <c r="U82" s="57"/>
    </row>
    <row r="83" spans="1:21" s="51" customFormat="1" ht="18" customHeight="1">
      <c r="A83" s="100"/>
      <c r="B83" s="417" t="s">
        <v>15</v>
      </c>
      <c r="C83" s="430"/>
      <c r="D83" s="430"/>
      <c r="E83" s="418"/>
      <c r="F83" s="451" t="s">
        <v>435</v>
      </c>
      <c r="G83" s="453"/>
      <c r="H83" s="451" t="s">
        <v>436</v>
      </c>
      <c r="I83" s="453"/>
      <c r="J83" s="451" t="s">
        <v>437</v>
      </c>
      <c r="K83" s="453"/>
      <c r="L83" s="451" t="s">
        <v>438</v>
      </c>
      <c r="M83" s="453"/>
      <c r="N83" s="451" t="s">
        <v>464</v>
      </c>
      <c r="O83" s="480"/>
      <c r="P83" s="100"/>
      <c r="Q83" s="100"/>
      <c r="R83" s="100"/>
      <c r="S83" s="57"/>
      <c r="T83" s="57"/>
      <c r="U83" s="57"/>
    </row>
    <row r="84" spans="1:21" s="51" customFormat="1" ht="18" customHeight="1">
      <c r="A84" s="100"/>
      <c r="B84" s="419"/>
      <c r="C84" s="457"/>
      <c r="D84" s="457"/>
      <c r="E84" s="420"/>
      <c r="F84" s="161" t="s">
        <v>2</v>
      </c>
      <c r="G84" s="161" t="s">
        <v>3</v>
      </c>
      <c r="H84" s="161" t="s">
        <v>2</v>
      </c>
      <c r="I84" s="161" t="s">
        <v>3</v>
      </c>
      <c r="J84" s="161" t="s">
        <v>2</v>
      </c>
      <c r="K84" s="161" t="s">
        <v>3</v>
      </c>
      <c r="L84" s="161" t="s">
        <v>2</v>
      </c>
      <c r="M84" s="161" t="s">
        <v>3</v>
      </c>
      <c r="N84" s="161" t="s">
        <v>2</v>
      </c>
      <c r="O84" s="194" t="s">
        <v>3</v>
      </c>
      <c r="P84" s="100"/>
      <c r="Q84" s="100"/>
      <c r="R84" s="100"/>
      <c r="S84" s="57"/>
      <c r="T84" s="57"/>
      <c r="U84" s="57"/>
    </row>
    <row r="85" spans="1:21" s="51" customFormat="1" ht="18" customHeight="1">
      <c r="A85" s="100"/>
      <c r="B85" s="92" t="s">
        <v>460</v>
      </c>
      <c r="C85" s="97"/>
      <c r="D85" s="97"/>
      <c r="E85" s="146"/>
      <c r="F85" s="142">
        <v>1</v>
      </c>
      <c r="G85" s="143">
        <v>0</v>
      </c>
      <c r="H85" s="78">
        <v>52</v>
      </c>
      <c r="I85" s="78">
        <v>22</v>
      </c>
      <c r="J85" s="78">
        <v>38</v>
      </c>
      <c r="K85" s="78">
        <v>14</v>
      </c>
      <c r="L85" s="78">
        <v>43</v>
      </c>
      <c r="M85" s="78">
        <v>16</v>
      </c>
      <c r="N85" s="78">
        <v>132</v>
      </c>
      <c r="O85" s="78">
        <v>37</v>
      </c>
      <c r="P85" s="100"/>
      <c r="Q85" s="100"/>
      <c r="R85" s="100"/>
      <c r="S85" s="57"/>
      <c r="T85" s="57"/>
      <c r="U85" s="57"/>
    </row>
    <row r="86" spans="1:21" s="51" customFormat="1" ht="18" customHeight="1">
      <c r="A86" s="100"/>
      <c r="B86" s="100"/>
      <c r="C86" s="100"/>
      <c r="D86" s="100"/>
      <c r="E86" s="100"/>
      <c r="F86" s="100"/>
      <c r="G86" s="100"/>
      <c r="H86" s="100"/>
      <c r="I86" s="100"/>
      <c r="J86" s="100"/>
      <c r="K86" s="100"/>
      <c r="L86" s="100"/>
      <c r="M86" s="100"/>
      <c r="N86" s="100"/>
      <c r="O86" s="100"/>
      <c r="P86" s="100"/>
      <c r="Q86" s="100"/>
      <c r="R86" s="100"/>
      <c r="S86" s="57"/>
      <c r="T86" s="57"/>
      <c r="U86" s="57"/>
    </row>
    <row r="87" spans="1:21" s="51" customFormat="1" ht="18" customHeight="1">
      <c r="A87" s="100"/>
      <c r="B87" s="32" t="s">
        <v>466</v>
      </c>
      <c r="C87" s="139"/>
      <c r="D87" s="139"/>
      <c r="E87" s="100"/>
      <c r="F87" s="100"/>
      <c r="G87" s="100"/>
      <c r="H87" s="100"/>
      <c r="I87" s="100"/>
      <c r="J87" s="100"/>
      <c r="K87" s="100"/>
      <c r="L87" s="100"/>
      <c r="M87" s="100"/>
      <c r="N87" s="100"/>
      <c r="O87" s="100"/>
      <c r="P87" s="100"/>
      <c r="Q87" s="100"/>
      <c r="R87" s="100"/>
      <c r="S87" s="57"/>
      <c r="T87" s="57"/>
      <c r="U87" s="57"/>
    </row>
    <row r="88" spans="1:21" s="51" customFormat="1" ht="18" customHeight="1">
      <c r="A88" s="100"/>
      <c r="B88" s="32" t="s">
        <v>532</v>
      </c>
      <c r="C88" s="139"/>
      <c r="D88" s="139"/>
      <c r="E88" s="100"/>
      <c r="F88" s="100"/>
      <c r="G88" s="100"/>
      <c r="H88" s="100"/>
      <c r="I88" s="100"/>
      <c r="J88" s="100"/>
      <c r="K88" s="100"/>
      <c r="L88" s="100"/>
      <c r="M88" s="100"/>
      <c r="N88" s="100"/>
      <c r="O88" s="100"/>
      <c r="P88" s="100"/>
      <c r="Q88" s="100"/>
      <c r="R88" s="100"/>
      <c r="S88" s="57"/>
      <c r="T88" s="57"/>
      <c r="U88" s="57"/>
    </row>
    <row r="89" spans="1:21" s="51" customFormat="1" ht="18" customHeight="1">
      <c r="A89" s="100"/>
      <c r="B89" s="32"/>
      <c r="C89" s="139"/>
      <c r="D89" s="139"/>
      <c r="E89" s="100"/>
      <c r="F89" s="100"/>
      <c r="G89" s="100"/>
      <c r="H89" s="100"/>
      <c r="I89" s="100"/>
      <c r="J89" s="100"/>
      <c r="K89" s="100"/>
      <c r="L89" s="100"/>
      <c r="M89" s="100"/>
      <c r="N89" s="100"/>
      <c r="O89" s="100"/>
      <c r="P89" s="100"/>
      <c r="Q89" s="100"/>
      <c r="R89" s="100"/>
      <c r="S89" s="57"/>
      <c r="T89" s="57"/>
      <c r="U89" s="57"/>
    </row>
    <row r="90" spans="1:21" s="51" customFormat="1" ht="18" customHeight="1">
      <c r="A90" s="100"/>
      <c r="B90" s="417" t="s">
        <v>15</v>
      </c>
      <c r="C90" s="430"/>
      <c r="D90" s="418"/>
      <c r="E90" s="401" t="s">
        <v>463</v>
      </c>
      <c r="F90" s="401"/>
      <c r="G90" s="401"/>
      <c r="H90" s="401"/>
      <c r="I90" s="401"/>
      <c r="J90" s="401"/>
      <c r="K90" s="401"/>
      <c r="L90" s="401"/>
      <c r="M90" s="401"/>
      <c r="N90" s="401"/>
      <c r="O90" s="401"/>
      <c r="P90" s="401"/>
      <c r="Q90" s="401"/>
      <c r="R90" s="471" t="s">
        <v>429</v>
      </c>
      <c r="S90" s="57"/>
      <c r="T90" s="57"/>
      <c r="U90" s="57"/>
    </row>
    <row r="91" spans="1:21" s="51" customFormat="1" ht="18" customHeight="1">
      <c r="A91" s="100"/>
      <c r="B91" s="431"/>
      <c r="C91" s="432"/>
      <c r="D91" s="433"/>
      <c r="E91" s="163" t="s">
        <v>2</v>
      </c>
      <c r="F91" s="162" t="s">
        <v>3</v>
      </c>
      <c r="G91" s="162" t="s">
        <v>4</v>
      </c>
      <c r="H91" s="162" t="s">
        <v>5</v>
      </c>
      <c r="I91" s="162" t="s">
        <v>6</v>
      </c>
      <c r="J91" s="162" t="s">
        <v>7</v>
      </c>
      <c r="K91" s="162" t="s">
        <v>8</v>
      </c>
      <c r="L91" s="162" t="s">
        <v>9</v>
      </c>
      <c r="M91" s="162" t="s">
        <v>10</v>
      </c>
      <c r="N91" s="162" t="s">
        <v>11</v>
      </c>
      <c r="O91" s="162" t="s">
        <v>12</v>
      </c>
      <c r="P91" s="162" t="s">
        <v>467</v>
      </c>
      <c r="Q91" s="165" t="s">
        <v>461</v>
      </c>
      <c r="R91" s="472"/>
      <c r="S91" s="57"/>
      <c r="T91" s="57"/>
      <c r="U91" s="57"/>
    </row>
    <row r="92" spans="1:21" s="51" customFormat="1" ht="18" customHeight="1">
      <c r="A92" s="100"/>
      <c r="B92" s="195" t="s">
        <v>462</v>
      </c>
      <c r="C92" s="116"/>
      <c r="D92" s="71"/>
      <c r="E92" s="196">
        <v>0</v>
      </c>
      <c r="F92" s="196">
        <v>0</v>
      </c>
      <c r="G92" s="196">
        <v>1</v>
      </c>
      <c r="H92" s="196">
        <v>0</v>
      </c>
      <c r="I92" s="196">
        <v>0</v>
      </c>
      <c r="J92" s="140">
        <v>0</v>
      </c>
      <c r="K92" s="140">
        <v>0</v>
      </c>
      <c r="L92" s="140">
        <v>0</v>
      </c>
      <c r="M92" s="140">
        <v>0</v>
      </c>
      <c r="N92" s="140">
        <v>1</v>
      </c>
      <c r="O92" s="140">
        <v>0</v>
      </c>
      <c r="P92" s="140">
        <v>0</v>
      </c>
      <c r="Q92" s="164">
        <v>0</v>
      </c>
      <c r="R92" s="65">
        <v>1</v>
      </c>
      <c r="S92" s="57"/>
      <c r="T92" s="57"/>
      <c r="U92" s="57"/>
    </row>
    <row r="93" spans="1:21" s="51" customFormat="1" ht="18" customHeight="1">
      <c r="A93" s="100"/>
      <c r="B93" s="334" t="s">
        <v>662</v>
      </c>
      <c r="C93" s="91"/>
      <c r="D93" s="118"/>
      <c r="E93" s="336">
        <v>26</v>
      </c>
      <c r="F93" s="336">
        <v>20</v>
      </c>
      <c r="G93" s="140">
        <v>9</v>
      </c>
      <c r="H93" s="140">
        <v>0</v>
      </c>
      <c r="I93" s="140">
        <v>0</v>
      </c>
      <c r="J93" s="140">
        <v>0</v>
      </c>
      <c r="K93" s="140">
        <v>0</v>
      </c>
      <c r="L93" s="140">
        <v>0</v>
      </c>
      <c r="M93" s="140">
        <v>0</v>
      </c>
      <c r="N93" s="140">
        <v>1</v>
      </c>
      <c r="O93" s="140">
        <v>0</v>
      </c>
      <c r="P93" s="140">
        <v>0</v>
      </c>
      <c r="Q93" s="140">
        <v>0</v>
      </c>
      <c r="R93" s="65">
        <v>0</v>
      </c>
      <c r="S93" s="57"/>
      <c r="T93" s="57"/>
      <c r="U93" s="57"/>
    </row>
    <row r="94" spans="1:21" s="51" customFormat="1" ht="18" customHeight="1">
      <c r="A94" s="100"/>
      <c r="B94" s="334" t="s">
        <v>669</v>
      </c>
      <c r="C94" s="91"/>
      <c r="D94" s="118"/>
      <c r="E94" s="197">
        <v>426</v>
      </c>
      <c r="F94" s="197">
        <v>374</v>
      </c>
      <c r="G94" s="197">
        <v>318</v>
      </c>
      <c r="H94" s="197">
        <v>285</v>
      </c>
      <c r="I94" s="197">
        <v>240</v>
      </c>
      <c r="J94" s="335">
        <v>169</v>
      </c>
      <c r="K94" s="164">
        <v>6</v>
      </c>
      <c r="L94" s="164">
        <v>3</v>
      </c>
      <c r="M94" s="164">
        <v>0</v>
      </c>
      <c r="N94" s="164">
        <v>2</v>
      </c>
      <c r="O94" s="164">
        <v>3</v>
      </c>
      <c r="P94" s="164">
        <v>0</v>
      </c>
      <c r="Q94" s="164">
        <v>0</v>
      </c>
      <c r="R94" s="65">
        <v>8</v>
      </c>
      <c r="S94" s="57"/>
      <c r="T94" s="57"/>
      <c r="U94" s="57"/>
    </row>
    <row r="95" spans="1:21" s="51" customFormat="1" ht="18" customHeight="1">
      <c r="A95" s="100"/>
      <c r="B95" s="334" t="s">
        <v>670</v>
      </c>
      <c r="C95" s="91"/>
      <c r="D95" s="118"/>
      <c r="E95" s="197">
        <v>54</v>
      </c>
      <c r="F95" s="197">
        <v>78</v>
      </c>
      <c r="G95" s="197">
        <v>85</v>
      </c>
      <c r="H95" s="197">
        <v>96</v>
      </c>
      <c r="I95" s="197">
        <v>128</v>
      </c>
      <c r="J95" s="197">
        <v>196</v>
      </c>
      <c r="K95" s="197">
        <v>270</v>
      </c>
      <c r="L95" s="197">
        <v>237</v>
      </c>
      <c r="M95" s="197">
        <v>235</v>
      </c>
      <c r="N95" s="197">
        <v>216</v>
      </c>
      <c r="O95" s="197">
        <v>174</v>
      </c>
      <c r="P95" s="197">
        <v>117</v>
      </c>
      <c r="Q95" s="197">
        <v>98</v>
      </c>
      <c r="R95" s="65">
        <v>6</v>
      </c>
      <c r="S95" s="57"/>
      <c r="T95" s="57"/>
      <c r="U95" s="57"/>
    </row>
    <row r="96" spans="1:21" s="51" customFormat="1" ht="18" customHeight="1">
      <c r="A96" s="100"/>
      <c r="B96" s="334" t="s">
        <v>671</v>
      </c>
      <c r="C96" s="91"/>
      <c r="D96" s="118"/>
      <c r="E96" s="197">
        <v>29</v>
      </c>
      <c r="F96" s="197">
        <v>26</v>
      </c>
      <c r="G96" s="197">
        <v>22</v>
      </c>
      <c r="H96" s="197">
        <v>45</v>
      </c>
      <c r="I96" s="197">
        <v>36</v>
      </c>
      <c r="J96" s="197">
        <v>39</v>
      </c>
      <c r="K96" s="197">
        <v>38</v>
      </c>
      <c r="L96" s="197">
        <v>52</v>
      </c>
      <c r="M96" s="197">
        <v>69</v>
      </c>
      <c r="N96" s="197">
        <v>62</v>
      </c>
      <c r="O96" s="197">
        <v>75</v>
      </c>
      <c r="P96" s="197">
        <v>81</v>
      </c>
      <c r="Q96" s="197">
        <v>52</v>
      </c>
      <c r="R96" s="65">
        <v>3</v>
      </c>
      <c r="S96" s="57"/>
      <c r="T96" s="57"/>
      <c r="U96" s="57"/>
    </row>
    <row r="97" spans="1:21" s="51" customFormat="1" ht="18" customHeight="1">
      <c r="A97" s="100"/>
      <c r="B97" s="334" t="s">
        <v>672</v>
      </c>
      <c r="C97" s="91"/>
      <c r="D97" s="118"/>
      <c r="E97" s="197">
        <v>6</v>
      </c>
      <c r="F97" s="197">
        <v>6</v>
      </c>
      <c r="G97" s="197">
        <v>4</v>
      </c>
      <c r="H97" s="197">
        <v>4</v>
      </c>
      <c r="I97" s="197">
        <v>4</v>
      </c>
      <c r="J97" s="197">
        <v>4</v>
      </c>
      <c r="K97" s="197">
        <v>5</v>
      </c>
      <c r="L97" s="197">
        <v>8</v>
      </c>
      <c r="M97" s="197">
        <v>7</v>
      </c>
      <c r="N97" s="197">
        <v>8</v>
      </c>
      <c r="O97" s="197">
        <v>10</v>
      </c>
      <c r="P97" s="197">
        <v>8</v>
      </c>
      <c r="Q97" s="197">
        <v>7</v>
      </c>
      <c r="R97" s="65">
        <v>0</v>
      </c>
      <c r="S97" s="57"/>
      <c r="T97" s="57"/>
      <c r="U97" s="57"/>
    </row>
    <row r="98" spans="1:21" s="51" customFormat="1" ht="18" customHeight="1">
      <c r="A98" s="100"/>
      <c r="B98" s="342" t="s">
        <v>673</v>
      </c>
      <c r="C98" s="117"/>
      <c r="D98" s="72"/>
      <c r="E98" s="198">
        <v>9</v>
      </c>
      <c r="F98" s="198">
        <v>0</v>
      </c>
      <c r="G98" s="198">
        <v>1</v>
      </c>
      <c r="H98" s="198">
        <v>0</v>
      </c>
      <c r="I98" s="198">
        <v>0</v>
      </c>
      <c r="J98" s="198">
        <v>0</v>
      </c>
      <c r="K98" s="198">
        <v>0</v>
      </c>
      <c r="L98" s="198">
        <v>2</v>
      </c>
      <c r="M98" s="198">
        <v>0</v>
      </c>
      <c r="N98" s="198">
        <v>0</v>
      </c>
      <c r="O98" s="198">
        <v>0</v>
      </c>
      <c r="P98" s="198">
        <v>0</v>
      </c>
      <c r="Q98" s="198">
        <v>0</v>
      </c>
      <c r="R98" s="65">
        <v>0</v>
      </c>
      <c r="S98" s="57"/>
      <c r="T98" s="57"/>
      <c r="U98" s="57"/>
    </row>
    <row r="99" spans="1:21" s="51" customFormat="1" ht="18" customHeight="1">
      <c r="A99" s="100"/>
      <c r="B99" s="337" t="s">
        <v>465</v>
      </c>
      <c r="C99" s="205"/>
      <c r="D99" s="205"/>
      <c r="E99" s="206"/>
      <c r="F99" s="206"/>
      <c r="G99" s="206"/>
      <c r="H99" s="206"/>
      <c r="I99" s="206"/>
      <c r="J99" s="206"/>
      <c r="K99" s="206"/>
      <c r="L99" s="206"/>
      <c r="M99" s="206"/>
      <c r="N99" s="206"/>
      <c r="O99" s="206"/>
      <c r="P99" s="206"/>
      <c r="Q99" s="206"/>
      <c r="R99" s="58">
        <f>SUM(R92:R98)</f>
        <v>18</v>
      </c>
      <c r="S99" s="57"/>
      <c r="T99" s="57"/>
      <c r="U99" s="57"/>
    </row>
    <row r="100" spans="1:21" s="57" customFormat="1" ht="15">
      <c r="A100" s="100"/>
      <c r="B100" s="139"/>
      <c r="C100" s="139"/>
      <c r="D100" s="139"/>
      <c r="E100" s="100"/>
      <c r="F100" s="100"/>
      <c r="G100" s="100"/>
      <c r="H100" s="100"/>
      <c r="I100" s="100"/>
      <c r="J100" s="100"/>
      <c r="K100" s="100"/>
      <c r="L100" s="100"/>
      <c r="M100" s="100"/>
      <c r="N100" s="100"/>
      <c r="O100" s="100"/>
      <c r="P100" s="100"/>
      <c r="R100" s="58"/>
    </row>
    <row r="101" spans="1:21" s="57" customFormat="1" ht="15">
      <c r="A101" s="100"/>
      <c r="B101" s="139"/>
      <c r="C101" s="139"/>
      <c r="D101" s="139"/>
      <c r="E101" s="100"/>
      <c r="F101" s="139"/>
      <c r="G101" s="100"/>
      <c r="H101" s="139"/>
      <c r="I101" s="100"/>
      <c r="J101" s="139"/>
      <c r="K101" s="100"/>
      <c r="L101" s="139"/>
      <c r="M101" s="100"/>
      <c r="N101" s="100"/>
      <c r="O101" s="100"/>
      <c r="P101" s="100"/>
      <c r="R101" s="58"/>
    </row>
    <row r="102" spans="1:21" s="51" customFormat="1" ht="18" customHeight="1">
      <c r="A102" s="100"/>
      <c r="B102" s="32" t="s">
        <v>538</v>
      </c>
      <c r="C102" s="139"/>
      <c r="D102" s="414" t="s">
        <v>468</v>
      </c>
      <c r="E102" s="416"/>
      <c r="F102" s="473" t="s">
        <v>435</v>
      </c>
      <c r="G102" s="416"/>
      <c r="H102" s="473" t="s">
        <v>469</v>
      </c>
      <c r="I102" s="416"/>
      <c r="J102" s="473" t="s">
        <v>470</v>
      </c>
      <c r="K102" s="416"/>
      <c r="L102" s="473" t="s">
        <v>438</v>
      </c>
      <c r="M102" s="474"/>
      <c r="N102" s="100"/>
      <c r="O102" s="100"/>
      <c r="P102" s="100"/>
      <c r="S102" s="57"/>
      <c r="T102" s="57"/>
      <c r="U102" s="57"/>
    </row>
    <row r="103" spans="1:21" s="51" customFormat="1" ht="18" customHeight="1">
      <c r="A103" s="100"/>
      <c r="B103" s="431" t="s">
        <v>539</v>
      </c>
      <c r="C103" s="475"/>
      <c r="D103" s="227" t="s">
        <v>471</v>
      </c>
      <c r="E103" s="227" t="s">
        <v>472</v>
      </c>
      <c r="F103" s="227" t="s">
        <v>471</v>
      </c>
      <c r="G103" s="227" t="s">
        <v>472</v>
      </c>
      <c r="H103" s="227" t="s">
        <v>471</v>
      </c>
      <c r="I103" s="227" t="s">
        <v>472</v>
      </c>
      <c r="J103" s="227" t="s">
        <v>471</v>
      </c>
      <c r="K103" s="227" t="s">
        <v>472</v>
      </c>
      <c r="L103" s="227" t="s">
        <v>471</v>
      </c>
      <c r="M103" s="227" t="s">
        <v>472</v>
      </c>
      <c r="S103" s="57"/>
      <c r="T103" s="57"/>
      <c r="U103" s="57"/>
    </row>
    <row r="104" spans="1:21" s="51" customFormat="1" ht="18" customHeight="1">
      <c r="A104" s="100"/>
      <c r="B104" s="92" t="s">
        <v>540</v>
      </c>
      <c r="C104" s="228"/>
      <c r="D104" s="101">
        <v>5</v>
      </c>
      <c r="E104" s="170">
        <v>0</v>
      </c>
      <c r="F104" s="170">
        <v>0</v>
      </c>
      <c r="G104" s="62">
        <v>0</v>
      </c>
      <c r="H104" s="170">
        <v>0</v>
      </c>
      <c r="I104" s="62">
        <v>0</v>
      </c>
      <c r="J104" s="170">
        <v>0</v>
      </c>
      <c r="K104" s="62">
        <v>0</v>
      </c>
      <c r="L104" s="170">
        <v>0</v>
      </c>
      <c r="M104" s="79">
        <v>0</v>
      </c>
      <c r="S104" s="57"/>
      <c r="T104" s="57"/>
      <c r="U104" s="57"/>
    </row>
    <row r="105" spans="1:21" s="51" customFormat="1" ht="15">
      <c r="A105" s="100"/>
      <c r="L105" s="100"/>
      <c r="R105" s="57"/>
      <c r="S105" s="57"/>
      <c r="T105" s="57"/>
    </row>
    <row r="106" spans="1:21" s="51" customFormat="1" ht="18" customHeight="1">
      <c r="A106" s="100"/>
      <c r="B106" s="32" t="s">
        <v>473</v>
      </c>
      <c r="F106" s="100"/>
      <c r="G106" s="147"/>
      <c r="H106" s="32" t="s">
        <v>541</v>
      </c>
      <c r="L106" s="100"/>
      <c r="M106" s="100"/>
      <c r="N106" s="100"/>
      <c r="O106" s="100"/>
      <c r="P106" s="100"/>
      <c r="Q106" s="100"/>
      <c r="R106" s="57"/>
      <c r="S106" s="57"/>
      <c r="T106" s="57"/>
    </row>
    <row r="107" spans="1:21" s="51" customFormat="1" ht="18" customHeight="1">
      <c r="A107" s="100"/>
      <c r="B107" s="414" t="s">
        <v>474</v>
      </c>
      <c r="C107" s="415"/>
      <c r="D107" s="416"/>
      <c r="E107" s="123" t="s">
        <v>31</v>
      </c>
      <c r="G107" s="147"/>
      <c r="H107" s="414" t="s">
        <v>474</v>
      </c>
      <c r="I107" s="415"/>
      <c r="J107" s="415"/>
      <c r="K107" s="415"/>
      <c r="L107" s="415"/>
      <c r="M107" s="415"/>
      <c r="N107" s="415"/>
      <c r="O107" s="416"/>
      <c r="P107" s="123" t="s">
        <v>31</v>
      </c>
      <c r="Q107" s="100"/>
      <c r="R107" s="57"/>
      <c r="S107" s="57"/>
      <c r="T107" s="57"/>
    </row>
    <row r="108" spans="1:21" s="51" customFormat="1" ht="18" customHeight="1">
      <c r="A108" s="100"/>
      <c r="B108" s="232" t="s">
        <v>477</v>
      </c>
      <c r="C108" s="233"/>
      <c r="D108" s="233"/>
      <c r="E108" s="101">
        <v>285</v>
      </c>
      <c r="G108" s="147"/>
      <c r="H108" s="166" t="s">
        <v>542</v>
      </c>
      <c r="I108" s="229"/>
      <c r="J108" s="229"/>
      <c r="K108" s="230"/>
      <c r="L108" s="230"/>
      <c r="M108" s="230"/>
      <c r="N108" s="230"/>
      <c r="O108" s="230"/>
      <c r="P108" s="167">
        <v>33</v>
      </c>
      <c r="Q108" s="100"/>
      <c r="R108" s="57"/>
      <c r="S108" s="57"/>
      <c r="T108" s="57"/>
    </row>
    <row r="109" spans="1:21" s="51" customFormat="1" ht="18" customHeight="1">
      <c r="A109" s="100"/>
      <c r="B109" s="235" t="s">
        <v>544</v>
      </c>
      <c r="C109" s="100"/>
      <c r="D109" s="100"/>
      <c r="E109" s="100"/>
      <c r="F109" s="100"/>
      <c r="G109" s="100"/>
      <c r="H109" s="169" t="s">
        <v>543</v>
      </c>
      <c r="I109" s="231"/>
      <c r="J109" s="231"/>
      <c r="K109" s="231"/>
      <c r="L109" s="231"/>
      <c r="M109" s="231"/>
      <c r="N109" s="231"/>
      <c r="O109" s="231"/>
      <c r="P109" s="170">
        <v>11</v>
      </c>
      <c r="Q109" s="100"/>
      <c r="R109" s="57"/>
      <c r="S109" s="57"/>
      <c r="T109" s="57"/>
    </row>
    <row r="110" spans="1:21" s="51" customFormat="1" ht="18" customHeight="1">
      <c r="A110" s="100"/>
      <c r="B110" s="147"/>
      <c r="C110" s="147"/>
      <c r="D110" s="147"/>
      <c r="E110" s="147"/>
      <c r="F110" s="147"/>
      <c r="G110" s="147"/>
      <c r="H110" s="166" t="s">
        <v>545</v>
      </c>
      <c r="I110" s="229"/>
      <c r="J110" s="229"/>
      <c r="K110" s="230"/>
      <c r="L110" s="230"/>
      <c r="M110" s="230"/>
      <c r="N110" s="230"/>
      <c r="O110" s="230"/>
      <c r="P110" s="167">
        <v>26</v>
      </c>
      <c r="Q110" s="100"/>
      <c r="R110" s="57"/>
      <c r="S110" s="57"/>
      <c r="T110" s="57"/>
    </row>
    <row r="111" spans="1:21" s="51" customFormat="1" ht="18" customHeight="1">
      <c r="A111" s="100"/>
      <c r="B111" s="32" t="s">
        <v>547</v>
      </c>
      <c r="C111" s="147"/>
      <c r="D111" s="147"/>
      <c r="E111" s="147"/>
      <c r="F111" s="147"/>
      <c r="G111" s="100"/>
      <c r="H111" s="169" t="s">
        <v>546</v>
      </c>
      <c r="I111" s="231"/>
      <c r="J111" s="231"/>
      <c r="K111" s="231"/>
      <c r="L111" s="231"/>
      <c r="M111" s="231"/>
      <c r="N111" s="231"/>
      <c r="O111" s="231"/>
      <c r="P111" s="170">
        <v>66</v>
      </c>
      <c r="Q111" s="100"/>
      <c r="R111" s="57"/>
      <c r="S111" s="57"/>
      <c r="T111" s="57"/>
    </row>
    <row r="112" spans="1:21" s="51" customFormat="1" ht="18" customHeight="1">
      <c r="A112" s="100"/>
      <c r="B112" s="32" t="s">
        <v>482</v>
      </c>
      <c r="C112" s="147"/>
      <c r="D112" s="147"/>
      <c r="E112" s="147"/>
      <c r="F112" s="147"/>
      <c r="G112" s="147"/>
      <c r="H112" s="100"/>
      <c r="S112" s="57"/>
      <c r="T112" s="57"/>
      <c r="U112" s="57"/>
    </row>
    <row r="113" spans="1:33" s="51" customFormat="1" ht="18" customHeight="1">
      <c r="A113" s="100"/>
      <c r="B113" s="417" t="s">
        <v>483</v>
      </c>
      <c r="C113" s="430"/>
      <c r="D113" s="418"/>
      <c r="E113" s="123" t="s">
        <v>31</v>
      </c>
      <c r="F113" s="147"/>
      <c r="G113" s="147"/>
      <c r="H113" s="417" t="s">
        <v>486</v>
      </c>
      <c r="I113" s="430"/>
      <c r="J113" s="430"/>
      <c r="K113" s="418"/>
      <c r="L113" s="160" t="s">
        <v>90</v>
      </c>
      <c r="M113" s="123" t="s">
        <v>488</v>
      </c>
      <c r="N113" s="147"/>
      <c r="S113" s="57"/>
      <c r="T113" s="57"/>
      <c r="U113" s="57"/>
    </row>
    <row r="114" spans="1:33" s="51" customFormat="1" ht="16.5" customHeight="1">
      <c r="A114" s="100"/>
      <c r="B114" s="172" t="s">
        <v>478</v>
      </c>
      <c r="C114" s="177"/>
      <c r="D114" s="171"/>
      <c r="E114" s="167">
        <v>0</v>
      </c>
      <c r="F114" s="147"/>
      <c r="G114" s="147"/>
      <c r="H114" s="172" t="s">
        <v>485</v>
      </c>
      <c r="I114" s="177"/>
      <c r="J114" s="177"/>
      <c r="K114" s="171"/>
      <c r="L114" s="167">
        <v>4</v>
      </c>
      <c r="M114" s="167">
        <v>0</v>
      </c>
      <c r="N114" s="73"/>
      <c r="S114" s="57"/>
      <c r="T114" s="57"/>
      <c r="U114" s="57"/>
    </row>
    <row r="115" spans="1:33" s="51" customFormat="1" ht="16.5" customHeight="1">
      <c r="A115" s="100"/>
      <c r="B115" s="173" t="s">
        <v>479</v>
      </c>
      <c r="C115" s="178"/>
      <c r="D115" s="174"/>
      <c r="E115" s="168">
        <v>0</v>
      </c>
      <c r="F115" s="147"/>
      <c r="G115" s="147"/>
      <c r="H115" s="175" t="s">
        <v>484</v>
      </c>
      <c r="I115" s="179"/>
      <c r="J115" s="179"/>
      <c r="K115" s="176"/>
      <c r="L115" s="170">
        <v>0</v>
      </c>
      <c r="M115" s="170">
        <v>0</v>
      </c>
      <c r="N115" s="73"/>
      <c r="S115" s="57"/>
      <c r="T115" s="57"/>
      <c r="U115" s="57"/>
    </row>
    <row r="116" spans="1:33" s="51" customFormat="1" ht="16.5" customHeight="1">
      <c r="A116" s="100"/>
      <c r="B116" s="173" t="s">
        <v>480</v>
      </c>
      <c r="C116" s="178"/>
      <c r="D116" s="174"/>
      <c r="E116" s="168">
        <v>0</v>
      </c>
      <c r="F116" s="147"/>
      <c r="G116" s="147"/>
      <c r="H116" s="30" t="s">
        <v>502</v>
      </c>
      <c r="I116" s="29"/>
      <c r="J116" s="30" t="s">
        <v>503</v>
      </c>
      <c r="M116" s="100"/>
      <c r="N116" s="73"/>
      <c r="S116" s="57"/>
      <c r="T116" s="57"/>
      <c r="U116" s="57"/>
    </row>
    <row r="117" spans="1:33" s="51" customFormat="1" ht="16.5" customHeight="1">
      <c r="A117" s="100"/>
      <c r="B117" s="173" t="s">
        <v>475</v>
      </c>
      <c r="C117" s="178"/>
      <c r="D117" s="174"/>
      <c r="E117" s="168">
        <v>476</v>
      </c>
      <c r="F117" s="147"/>
      <c r="G117" s="147"/>
      <c r="S117" s="57"/>
      <c r="T117" s="57"/>
      <c r="U117" s="57"/>
    </row>
    <row r="118" spans="1:33" s="51" customFormat="1" ht="16.5" customHeight="1">
      <c r="A118" s="100"/>
      <c r="B118" s="175" t="s">
        <v>481</v>
      </c>
      <c r="C118" s="179"/>
      <c r="D118" s="176"/>
      <c r="E118" s="170">
        <v>3</v>
      </c>
      <c r="F118" s="147"/>
      <c r="G118" s="147"/>
      <c r="U118" s="57"/>
    </row>
    <row r="119" spans="1:33" s="51" customFormat="1" ht="15.75">
      <c r="A119" s="100"/>
      <c r="B119" s="32"/>
      <c r="C119" s="147"/>
      <c r="D119" s="147"/>
      <c r="E119" s="147"/>
      <c r="F119" s="147"/>
      <c r="G119" s="147"/>
      <c r="H119" s="147"/>
      <c r="I119" s="100"/>
      <c r="U119" s="100"/>
      <c r="V119" s="100"/>
      <c r="AF119" s="100"/>
    </row>
    <row r="120" spans="1:33" s="51" customFormat="1" ht="15.75">
      <c r="A120" s="100"/>
      <c r="B120" s="32"/>
      <c r="C120" s="147"/>
      <c r="D120" s="147"/>
      <c r="E120" s="147"/>
      <c r="F120" s="147"/>
      <c r="G120" s="147"/>
      <c r="H120" s="147"/>
      <c r="I120" s="100"/>
      <c r="U120" s="100"/>
      <c r="V120" s="100"/>
      <c r="AF120" s="100"/>
    </row>
    <row r="121" spans="1:33" s="51" customFormat="1" ht="18" customHeight="1">
      <c r="A121" s="100"/>
      <c r="B121" s="32" t="s">
        <v>487</v>
      </c>
      <c r="D121" s="147"/>
      <c r="E121" s="147"/>
      <c r="F121" s="147"/>
      <c r="G121" s="147"/>
      <c r="H121" s="147"/>
      <c r="I121" s="100"/>
      <c r="S121" s="29" t="s">
        <v>603</v>
      </c>
      <c r="U121" s="100"/>
      <c r="V121" s="100"/>
      <c r="AF121" s="100"/>
    </row>
    <row r="122" spans="1:33" s="51" customFormat="1" ht="18" customHeight="1">
      <c r="A122" s="100"/>
      <c r="B122" s="32"/>
      <c r="D122" s="147"/>
      <c r="E122" s="147"/>
      <c r="F122" s="147"/>
      <c r="G122" s="147"/>
      <c r="H122" s="147"/>
      <c r="I122" s="100"/>
      <c r="S122" s="29"/>
      <c r="U122" s="100"/>
      <c r="V122" s="100"/>
      <c r="AF122" s="100"/>
    </row>
    <row r="123" spans="1:33" s="73" customFormat="1" ht="18" customHeight="1">
      <c r="B123" s="541" t="s">
        <v>500</v>
      </c>
      <c r="C123" s="542"/>
      <c r="D123" s="456" t="s">
        <v>476</v>
      </c>
      <c r="E123" s="456"/>
      <c r="F123" s="456"/>
      <c r="G123" s="456"/>
      <c r="H123" s="486" t="s">
        <v>475</v>
      </c>
      <c r="M123" s="465" t="s">
        <v>92</v>
      </c>
      <c r="N123" s="466"/>
      <c r="AF123" s="100"/>
    </row>
    <row r="124" spans="1:33" s="73" customFormat="1" ht="18" customHeight="1">
      <c r="B124" s="541"/>
      <c r="C124" s="542"/>
      <c r="D124" s="456" t="s">
        <v>489</v>
      </c>
      <c r="E124" s="456"/>
      <c r="F124" s="456" t="s">
        <v>490</v>
      </c>
      <c r="G124" s="456"/>
      <c r="H124" s="487"/>
      <c r="M124" s="467"/>
      <c r="N124" s="468"/>
      <c r="AF124" s="100"/>
      <c r="AG124" s="182"/>
    </row>
    <row r="125" spans="1:33" s="73" customFormat="1" ht="18" customHeight="1">
      <c r="B125" s="541"/>
      <c r="C125" s="542"/>
      <c r="D125" s="180" t="s">
        <v>90</v>
      </c>
      <c r="E125" s="180" t="s">
        <v>488</v>
      </c>
      <c r="F125" s="180" t="s">
        <v>90</v>
      </c>
      <c r="G125" s="180" t="s">
        <v>488</v>
      </c>
      <c r="H125" s="488"/>
      <c r="M125" s="469">
        <v>0</v>
      </c>
      <c r="N125" s="470"/>
      <c r="P125" s="51"/>
      <c r="Q125" s="51"/>
      <c r="AF125" s="100"/>
    </row>
    <row r="126" spans="1:33" s="73" customFormat="1" ht="18" customHeight="1">
      <c r="B126" s="184" t="s">
        <v>20</v>
      </c>
      <c r="C126" s="71"/>
      <c r="D126" s="187">
        <v>133</v>
      </c>
      <c r="E126" s="308">
        <v>0</v>
      </c>
      <c r="F126" s="187">
        <v>67</v>
      </c>
      <c r="G126" s="308">
        <v>0</v>
      </c>
      <c r="H126" s="187">
        <v>3821</v>
      </c>
      <c r="AF126" s="100"/>
    </row>
    <row r="127" spans="1:33" s="51" customFormat="1" ht="18" customHeight="1">
      <c r="A127" s="59"/>
      <c r="B127" s="185" t="s">
        <v>21</v>
      </c>
      <c r="C127" s="118"/>
      <c r="D127" s="188">
        <v>94</v>
      </c>
      <c r="E127" s="309">
        <v>2</v>
      </c>
      <c r="F127" s="188">
        <v>37</v>
      </c>
      <c r="G127" s="309">
        <v>0</v>
      </c>
      <c r="H127" s="188">
        <v>1686</v>
      </c>
      <c r="M127" s="73"/>
      <c r="N127" s="73"/>
    </row>
    <row r="128" spans="1:33" s="51" customFormat="1" ht="18" customHeight="1">
      <c r="A128" s="73"/>
      <c r="B128" s="185" t="s">
        <v>22</v>
      </c>
      <c r="C128" s="118"/>
      <c r="D128" s="188">
        <v>37</v>
      </c>
      <c r="E128" s="309">
        <v>1</v>
      </c>
      <c r="F128" s="188">
        <v>23</v>
      </c>
      <c r="G128" s="309">
        <v>0</v>
      </c>
      <c r="H128" s="188">
        <v>875</v>
      </c>
      <c r="M128" s="73"/>
      <c r="N128" s="73"/>
    </row>
    <row r="129" spans="1:32" s="51" customFormat="1" ht="18" customHeight="1">
      <c r="A129" s="59"/>
      <c r="B129" s="185" t="s">
        <v>23</v>
      </c>
      <c r="C129" s="118"/>
      <c r="D129" s="188">
        <v>14</v>
      </c>
      <c r="E129" s="309">
        <v>0</v>
      </c>
      <c r="F129" s="188">
        <v>20</v>
      </c>
      <c r="G129" s="309">
        <v>0</v>
      </c>
      <c r="H129" s="188">
        <v>500</v>
      </c>
      <c r="M129" s="73"/>
      <c r="N129" s="73"/>
    </row>
    <row r="130" spans="1:32" s="51" customFormat="1" ht="18" customHeight="1">
      <c r="A130" s="73"/>
      <c r="B130" s="186" t="s">
        <v>24</v>
      </c>
      <c r="C130" s="193"/>
      <c r="D130" s="189">
        <v>3</v>
      </c>
      <c r="E130" s="310">
        <v>0</v>
      </c>
      <c r="F130" s="189">
        <v>8</v>
      </c>
      <c r="G130" s="310">
        <v>0</v>
      </c>
      <c r="H130" s="189">
        <v>441</v>
      </c>
      <c r="M130" s="73"/>
      <c r="N130" s="73"/>
      <c r="AF130" s="73"/>
    </row>
    <row r="131" spans="1:32" s="51" customFormat="1" ht="15">
      <c r="A131" s="59"/>
      <c r="B131" s="30" t="s">
        <v>502</v>
      </c>
      <c r="C131" s="30" t="s">
        <v>503</v>
      </c>
      <c r="D131" s="29"/>
      <c r="F131" s="53"/>
      <c r="G131" s="53"/>
      <c r="H131" s="53"/>
      <c r="M131" s="73"/>
      <c r="N131" s="73"/>
      <c r="Y131" s="73"/>
      <c r="Z131" s="73"/>
      <c r="AA131" s="73"/>
      <c r="AB131" s="73"/>
      <c r="AC131" s="73"/>
      <c r="AD131" s="73"/>
      <c r="AE131" s="73"/>
      <c r="AF131" s="73"/>
    </row>
    <row r="132" spans="1:32" s="51" customFormat="1" ht="15">
      <c r="S132" s="76"/>
      <c r="T132" s="76"/>
      <c r="U132" s="76"/>
      <c r="V132" s="76"/>
    </row>
    <row r="133" spans="1:32" s="51" customFormat="1" ht="18" customHeight="1">
      <c r="B133" s="543" t="s">
        <v>501</v>
      </c>
      <c r="C133" s="434" t="s">
        <v>493</v>
      </c>
      <c r="D133" s="435"/>
      <c r="E133" s="435"/>
      <c r="F133" s="435"/>
      <c r="G133" s="434" t="s">
        <v>497</v>
      </c>
      <c r="H133" s="435"/>
      <c r="I133" s="435"/>
      <c r="J133" s="435"/>
      <c r="K133" s="435"/>
      <c r="L133" s="435"/>
      <c r="M133" s="435"/>
      <c r="N133" s="454"/>
      <c r="O133" s="434" t="s">
        <v>506</v>
      </c>
      <c r="P133" s="435"/>
      <c r="Q133" s="435"/>
      <c r="R133" s="435"/>
      <c r="S133" s="76"/>
      <c r="T133" s="76"/>
    </row>
    <row r="134" spans="1:32" s="51" customFormat="1" ht="18" customHeight="1">
      <c r="B134" s="544"/>
      <c r="C134" s="436" t="s">
        <v>491</v>
      </c>
      <c r="D134" s="437"/>
      <c r="E134" s="438" t="s">
        <v>492</v>
      </c>
      <c r="F134" s="439"/>
      <c r="G134" s="436" t="s">
        <v>494</v>
      </c>
      <c r="H134" s="437"/>
      <c r="I134" s="436" t="s">
        <v>491</v>
      </c>
      <c r="J134" s="437"/>
      <c r="K134" s="436" t="s">
        <v>495</v>
      </c>
      <c r="L134" s="437"/>
      <c r="M134" s="438" t="s">
        <v>496</v>
      </c>
      <c r="N134" s="539"/>
      <c r="O134" s="436" t="s">
        <v>498</v>
      </c>
      <c r="P134" s="437"/>
      <c r="Q134" s="438" t="s">
        <v>499</v>
      </c>
      <c r="R134" s="439"/>
      <c r="S134" s="76"/>
      <c r="T134" s="76"/>
    </row>
    <row r="135" spans="1:32" s="51" customFormat="1" ht="18" customHeight="1">
      <c r="B135" s="545"/>
      <c r="C135" s="180" t="s">
        <v>90</v>
      </c>
      <c r="D135" s="180" t="s">
        <v>488</v>
      </c>
      <c r="E135" s="180" t="s">
        <v>90</v>
      </c>
      <c r="F135" s="183" t="s">
        <v>488</v>
      </c>
      <c r="G135" s="180" t="s">
        <v>90</v>
      </c>
      <c r="H135" s="180" t="s">
        <v>488</v>
      </c>
      <c r="I135" s="180" t="s">
        <v>90</v>
      </c>
      <c r="J135" s="180" t="s">
        <v>488</v>
      </c>
      <c r="K135" s="180" t="s">
        <v>90</v>
      </c>
      <c r="L135" s="180" t="s">
        <v>488</v>
      </c>
      <c r="M135" s="180" t="s">
        <v>90</v>
      </c>
      <c r="N135" s="183" t="s">
        <v>488</v>
      </c>
      <c r="O135" s="180" t="s">
        <v>90</v>
      </c>
      <c r="P135" s="180" t="s">
        <v>488</v>
      </c>
      <c r="Q135" s="180" t="s">
        <v>90</v>
      </c>
      <c r="R135" s="183" t="s">
        <v>488</v>
      </c>
      <c r="S135" s="76"/>
      <c r="T135" s="76"/>
    </row>
    <row r="136" spans="1:32" s="51" customFormat="1" ht="18" customHeight="1">
      <c r="B136" s="184" t="s">
        <v>20</v>
      </c>
      <c r="C136" s="167">
        <v>36</v>
      </c>
      <c r="D136" s="312">
        <v>1</v>
      </c>
      <c r="E136" s="167">
        <v>3</v>
      </c>
      <c r="F136" s="312">
        <v>0</v>
      </c>
      <c r="G136" s="167">
        <v>3</v>
      </c>
      <c r="H136" s="312">
        <v>0</v>
      </c>
      <c r="I136" s="167">
        <v>14</v>
      </c>
      <c r="J136" s="312">
        <v>0</v>
      </c>
      <c r="K136" s="167">
        <v>2</v>
      </c>
      <c r="L136" s="312">
        <v>0</v>
      </c>
      <c r="M136" s="167">
        <v>0</v>
      </c>
      <c r="N136" s="312">
        <v>0</v>
      </c>
      <c r="O136" s="167">
        <v>1</v>
      </c>
      <c r="P136" s="312">
        <v>0</v>
      </c>
      <c r="Q136" s="167">
        <v>13</v>
      </c>
      <c r="R136" s="312">
        <v>0</v>
      </c>
      <c r="S136" s="76"/>
      <c r="T136" s="76"/>
    </row>
    <row r="137" spans="1:32" s="51" customFormat="1" ht="18" customHeight="1">
      <c r="B137" s="185" t="s">
        <v>21</v>
      </c>
      <c r="C137" s="168">
        <v>23</v>
      </c>
      <c r="D137" s="313">
        <v>0</v>
      </c>
      <c r="E137" s="168">
        <v>1</v>
      </c>
      <c r="F137" s="313">
        <v>0</v>
      </c>
      <c r="G137" s="168">
        <v>2</v>
      </c>
      <c r="H137" s="313">
        <v>0</v>
      </c>
      <c r="I137" s="168">
        <v>12</v>
      </c>
      <c r="J137" s="313">
        <v>0</v>
      </c>
      <c r="K137" s="168">
        <v>2</v>
      </c>
      <c r="L137" s="313">
        <v>0</v>
      </c>
      <c r="M137" s="168">
        <v>0</v>
      </c>
      <c r="N137" s="313">
        <v>0</v>
      </c>
      <c r="O137" s="168">
        <v>0</v>
      </c>
      <c r="P137" s="313">
        <v>0</v>
      </c>
      <c r="Q137" s="168">
        <v>20</v>
      </c>
      <c r="R137" s="313">
        <v>0</v>
      </c>
      <c r="S137" s="76"/>
      <c r="T137" s="76"/>
    </row>
    <row r="138" spans="1:32" s="51" customFormat="1" ht="18" customHeight="1">
      <c r="B138" s="185" t="s">
        <v>22</v>
      </c>
      <c r="C138" s="168">
        <v>11</v>
      </c>
      <c r="D138" s="313">
        <v>0</v>
      </c>
      <c r="E138" s="168">
        <v>0</v>
      </c>
      <c r="F138" s="313">
        <v>0</v>
      </c>
      <c r="G138" s="168">
        <v>2</v>
      </c>
      <c r="H138" s="313">
        <v>0</v>
      </c>
      <c r="I138" s="168">
        <v>6</v>
      </c>
      <c r="J138" s="313">
        <v>0</v>
      </c>
      <c r="K138" s="168">
        <v>1</v>
      </c>
      <c r="L138" s="313">
        <v>0</v>
      </c>
      <c r="M138" s="168">
        <v>0</v>
      </c>
      <c r="N138" s="313">
        <v>0</v>
      </c>
      <c r="O138" s="168">
        <v>0</v>
      </c>
      <c r="P138" s="313">
        <v>0</v>
      </c>
      <c r="Q138" s="168">
        <v>11</v>
      </c>
      <c r="R138" s="313">
        <v>0</v>
      </c>
      <c r="S138" s="76"/>
      <c r="T138" s="76"/>
    </row>
    <row r="139" spans="1:32" s="51" customFormat="1" ht="18" customHeight="1">
      <c r="B139" s="185" t="s">
        <v>23</v>
      </c>
      <c r="C139" s="168">
        <v>6</v>
      </c>
      <c r="D139" s="313">
        <v>0</v>
      </c>
      <c r="E139" s="168">
        <v>0</v>
      </c>
      <c r="F139" s="313">
        <v>0</v>
      </c>
      <c r="G139" s="168">
        <v>1</v>
      </c>
      <c r="H139" s="313">
        <v>0</v>
      </c>
      <c r="I139" s="168">
        <v>6</v>
      </c>
      <c r="J139" s="313">
        <v>0</v>
      </c>
      <c r="K139" s="168">
        <v>1</v>
      </c>
      <c r="L139" s="313">
        <v>0</v>
      </c>
      <c r="M139" s="168">
        <v>0</v>
      </c>
      <c r="N139" s="313">
        <v>0</v>
      </c>
      <c r="O139" s="168">
        <v>0</v>
      </c>
      <c r="P139" s="313">
        <v>0</v>
      </c>
      <c r="Q139" s="168">
        <v>4</v>
      </c>
      <c r="R139" s="313">
        <v>1</v>
      </c>
      <c r="S139" s="76"/>
      <c r="T139" s="76"/>
    </row>
    <row r="140" spans="1:32" s="51" customFormat="1" ht="18" customHeight="1">
      <c r="B140" s="186" t="s">
        <v>24</v>
      </c>
      <c r="C140" s="170">
        <v>5</v>
      </c>
      <c r="D140" s="314">
        <v>0</v>
      </c>
      <c r="E140" s="170">
        <v>0</v>
      </c>
      <c r="F140" s="314">
        <v>0</v>
      </c>
      <c r="G140" s="170">
        <v>2</v>
      </c>
      <c r="H140" s="314">
        <v>0</v>
      </c>
      <c r="I140" s="170">
        <v>10</v>
      </c>
      <c r="J140" s="314">
        <v>0</v>
      </c>
      <c r="K140" s="170">
        <v>0</v>
      </c>
      <c r="L140" s="314">
        <v>0</v>
      </c>
      <c r="M140" s="170">
        <v>0</v>
      </c>
      <c r="N140" s="314">
        <v>0</v>
      </c>
      <c r="O140" s="170">
        <v>0</v>
      </c>
      <c r="P140" s="314">
        <v>0</v>
      </c>
      <c r="Q140" s="170">
        <v>9</v>
      </c>
      <c r="R140" s="314">
        <v>0</v>
      </c>
      <c r="S140" s="76"/>
      <c r="T140" s="76"/>
    </row>
    <row r="141" spans="1:32" s="51" customFormat="1" ht="15">
      <c r="B141" s="30" t="s">
        <v>502</v>
      </c>
      <c r="C141" s="30" t="s">
        <v>503</v>
      </c>
      <c r="E141" s="53"/>
      <c r="S141" s="76"/>
      <c r="T141" s="76"/>
    </row>
    <row r="142" spans="1:32" s="51" customFormat="1" ht="15">
      <c r="B142" s="30"/>
      <c r="C142" s="30"/>
      <c r="E142" s="53"/>
      <c r="S142" s="76"/>
      <c r="T142" s="76"/>
    </row>
    <row r="143" spans="1:32" s="51" customFormat="1" ht="18" customHeight="1">
      <c r="B143" s="32" t="s">
        <v>508</v>
      </c>
      <c r="C143" s="30"/>
      <c r="E143" s="53"/>
    </row>
    <row r="144" spans="1:32" s="51" customFormat="1" ht="18" customHeight="1">
      <c r="B144" s="32"/>
      <c r="C144" s="30"/>
      <c r="E144" s="30"/>
      <c r="G144" s="30"/>
      <c r="I144" s="30"/>
      <c r="K144" s="30"/>
      <c r="M144" s="30"/>
      <c r="O144" s="30"/>
      <c r="Q144" s="30"/>
    </row>
    <row r="145" spans="1:17" s="51" customFormat="1" ht="18" customHeight="1">
      <c r="B145" s="543" t="s">
        <v>501</v>
      </c>
      <c r="C145" s="434" t="s">
        <v>504</v>
      </c>
      <c r="D145" s="435"/>
      <c r="E145" s="435"/>
      <c r="F145" s="435"/>
      <c r="G145" s="435"/>
      <c r="H145" s="435"/>
      <c r="I145" s="435"/>
      <c r="J145" s="454"/>
      <c r="K145" s="434" t="s">
        <v>506</v>
      </c>
      <c r="L145" s="435"/>
      <c r="M145" s="435"/>
      <c r="N145" s="435"/>
      <c r="O145" s="435"/>
      <c r="P145" s="435"/>
      <c r="Q145" s="540" t="s">
        <v>475</v>
      </c>
    </row>
    <row r="146" spans="1:17" s="51" customFormat="1" ht="18" customHeight="1">
      <c r="B146" s="544"/>
      <c r="C146" s="436" t="s">
        <v>494</v>
      </c>
      <c r="D146" s="437"/>
      <c r="E146" s="436" t="s">
        <v>491</v>
      </c>
      <c r="F146" s="437"/>
      <c r="G146" s="436" t="s">
        <v>505</v>
      </c>
      <c r="H146" s="437"/>
      <c r="I146" s="436" t="s">
        <v>674</v>
      </c>
      <c r="J146" s="437"/>
      <c r="K146" s="436" t="s">
        <v>498</v>
      </c>
      <c r="L146" s="437"/>
      <c r="M146" s="438" t="s">
        <v>499</v>
      </c>
      <c r="N146" s="439"/>
      <c r="O146" s="438" t="s">
        <v>507</v>
      </c>
      <c r="P146" s="439"/>
      <c r="Q146" s="463"/>
    </row>
    <row r="147" spans="1:17" s="51" customFormat="1" ht="18" customHeight="1">
      <c r="B147" s="544"/>
      <c r="C147" s="190" t="s">
        <v>90</v>
      </c>
      <c r="D147" s="190" t="s">
        <v>488</v>
      </c>
      <c r="E147" s="190" t="s">
        <v>90</v>
      </c>
      <c r="F147" s="190" t="s">
        <v>488</v>
      </c>
      <c r="G147" s="190" t="s">
        <v>90</v>
      </c>
      <c r="H147" s="190" t="s">
        <v>488</v>
      </c>
      <c r="I147" s="190" t="s">
        <v>90</v>
      </c>
      <c r="J147" s="191" t="s">
        <v>488</v>
      </c>
      <c r="K147" s="180" t="s">
        <v>90</v>
      </c>
      <c r="L147" s="180" t="s">
        <v>488</v>
      </c>
      <c r="M147" s="180" t="s">
        <v>90</v>
      </c>
      <c r="N147" s="183" t="s">
        <v>488</v>
      </c>
      <c r="O147" s="180" t="s">
        <v>90</v>
      </c>
      <c r="P147" s="192" t="s">
        <v>488</v>
      </c>
      <c r="Q147" s="464"/>
    </row>
    <row r="148" spans="1:17" s="51" customFormat="1" ht="18" customHeight="1">
      <c r="B148" s="181" t="s">
        <v>434</v>
      </c>
      <c r="C148" s="101">
        <v>255</v>
      </c>
      <c r="D148" s="311">
        <v>0</v>
      </c>
      <c r="E148" s="101">
        <v>174</v>
      </c>
      <c r="F148" s="311">
        <v>0</v>
      </c>
      <c r="G148" s="101">
        <v>4</v>
      </c>
      <c r="H148" s="311">
        <v>0</v>
      </c>
      <c r="I148" s="101">
        <v>2</v>
      </c>
      <c r="J148" s="311">
        <v>0</v>
      </c>
      <c r="K148" s="101">
        <v>0</v>
      </c>
      <c r="L148" s="311">
        <v>0</v>
      </c>
      <c r="M148" s="101">
        <v>51</v>
      </c>
      <c r="N148" s="311">
        <v>0</v>
      </c>
      <c r="O148" s="101">
        <v>0</v>
      </c>
      <c r="P148" s="311">
        <v>0</v>
      </c>
      <c r="Q148" s="101">
        <v>433</v>
      </c>
    </row>
    <row r="149" spans="1:17" s="51" customFormat="1" ht="18" customHeight="1">
      <c r="B149" s="30" t="s">
        <v>502</v>
      </c>
      <c r="C149" s="30" t="s">
        <v>503</v>
      </c>
      <c r="D149" s="53"/>
      <c r="E149" s="53"/>
      <c r="F149" s="53"/>
      <c r="G149" s="53"/>
      <c r="H149" s="53"/>
      <c r="I149" s="53"/>
    </row>
    <row r="150" spans="1:17" s="51" customFormat="1" ht="18" customHeight="1">
      <c r="C150" s="53"/>
      <c r="D150" s="53"/>
      <c r="E150" s="53"/>
      <c r="F150" s="53"/>
      <c r="G150" s="53"/>
      <c r="H150" s="53"/>
      <c r="I150" s="53"/>
    </row>
    <row r="151" spans="1:17" s="51" customFormat="1" ht="18" customHeight="1">
      <c r="A151" s="57"/>
      <c r="B151" s="32" t="s">
        <v>548</v>
      </c>
      <c r="C151" s="59"/>
      <c r="D151" s="59"/>
      <c r="E151" s="59"/>
      <c r="F151" s="59"/>
      <c r="G151" s="59"/>
      <c r="H151" s="59"/>
      <c r="I151" s="59"/>
      <c r="J151" s="59"/>
      <c r="K151" s="59"/>
      <c r="L151" s="59"/>
      <c r="M151" s="59"/>
      <c r="N151" s="59"/>
      <c r="O151" s="59"/>
      <c r="P151" s="59"/>
    </row>
    <row r="152" spans="1:17" s="51" customFormat="1" ht="18" customHeight="1">
      <c r="A152" s="57"/>
      <c r="B152" s="32"/>
      <c r="C152" s="59"/>
      <c r="D152" s="59"/>
      <c r="E152" s="59"/>
      <c r="F152" s="59"/>
      <c r="G152" s="59"/>
      <c r="H152" s="59"/>
      <c r="I152" s="59"/>
      <c r="J152" s="59"/>
      <c r="K152" s="59"/>
      <c r="L152" s="59"/>
      <c r="M152" s="59"/>
      <c r="N152" s="59"/>
      <c r="O152" s="59"/>
      <c r="P152" s="59"/>
    </row>
    <row r="153" spans="1:17" s="51" customFormat="1" ht="18" customHeight="1">
      <c r="B153" s="440" t="s">
        <v>518</v>
      </c>
      <c r="C153" s="400" t="s">
        <v>509</v>
      </c>
      <c r="D153" s="401"/>
      <c r="E153" s="401"/>
      <c r="F153" s="401"/>
      <c r="G153" s="401"/>
      <c r="H153" s="401"/>
      <c r="I153" s="401"/>
      <c r="J153" s="401"/>
      <c r="K153" s="401"/>
      <c r="L153" s="401"/>
      <c r="M153" s="401"/>
      <c r="N153" s="429"/>
      <c r="O153" s="483" t="s">
        <v>515</v>
      </c>
      <c r="P153" s="59"/>
    </row>
    <row r="154" spans="1:17" s="51" customFormat="1" ht="18" customHeight="1">
      <c r="B154" s="441"/>
      <c r="C154" s="428" t="s">
        <v>510</v>
      </c>
      <c r="D154" s="428"/>
      <c r="E154" s="428" t="s">
        <v>511</v>
      </c>
      <c r="F154" s="428"/>
      <c r="G154" s="428" t="s">
        <v>512</v>
      </c>
      <c r="H154" s="428"/>
      <c r="I154" s="428" t="s">
        <v>513</v>
      </c>
      <c r="J154" s="428"/>
      <c r="K154" s="428" t="s">
        <v>514</v>
      </c>
      <c r="L154" s="428"/>
      <c r="M154" s="428" t="s">
        <v>516</v>
      </c>
      <c r="N154" s="428"/>
      <c r="O154" s="484"/>
      <c r="P154" s="59"/>
    </row>
    <row r="155" spans="1:17" s="51" customFormat="1" ht="18" customHeight="1">
      <c r="B155" s="442"/>
      <c r="C155" s="190" t="s">
        <v>90</v>
      </c>
      <c r="D155" s="190" t="s">
        <v>488</v>
      </c>
      <c r="E155" s="190" t="s">
        <v>90</v>
      </c>
      <c r="F155" s="190" t="s">
        <v>488</v>
      </c>
      <c r="G155" s="190" t="s">
        <v>90</v>
      </c>
      <c r="H155" s="190" t="s">
        <v>488</v>
      </c>
      <c r="I155" s="190" t="s">
        <v>90</v>
      </c>
      <c r="J155" s="191" t="s">
        <v>488</v>
      </c>
      <c r="K155" s="180" t="s">
        <v>90</v>
      </c>
      <c r="L155" s="180" t="s">
        <v>488</v>
      </c>
      <c r="M155" s="180" t="s">
        <v>90</v>
      </c>
      <c r="N155" s="180" t="s">
        <v>488</v>
      </c>
      <c r="O155" s="485"/>
      <c r="P155" s="59"/>
    </row>
    <row r="156" spans="1:17" s="51" customFormat="1" ht="18" customHeight="1">
      <c r="A156" s="59"/>
      <c r="B156" s="199" t="s">
        <v>20</v>
      </c>
      <c r="C156" s="200">
        <v>1</v>
      </c>
      <c r="D156" s="200">
        <v>0</v>
      </c>
      <c r="E156" s="200">
        <v>0</v>
      </c>
      <c r="F156" s="200">
        <v>0</v>
      </c>
      <c r="G156" s="200">
        <v>0</v>
      </c>
      <c r="H156" s="200">
        <v>0</v>
      </c>
      <c r="I156" s="200">
        <v>1</v>
      </c>
      <c r="J156" s="200">
        <v>1</v>
      </c>
      <c r="K156" s="200">
        <v>0</v>
      </c>
      <c r="L156" s="200">
        <v>0</v>
      </c>
      <c r="M156" s="200">
        <v>4</v>
      </c>
      <c r="N156" s="200">
        <v>0</v>
      </c>
      <c r="O156" s="167">
        <v>3578</v>
      </c>
      <c r="P156" s="59"/>
    </row>
    <row r="157" spans="1:17" s="51" customFormat="1" ht="18" customHeight="1">
      <c r="A157" s="59"/>
      <c r="B157" s="201" t="s">
        <v>435</v>
      </c>
      <c r="C157" s="202">
        <v>4</v>
      </c>
      <c r="D157" s="202">
        <v>0</v>
      </c>
      <c r="E157" s="202">
        <v>5</v>
      </c>
      <c r="F157" s="202">
        <v>0</v>
      </c>
      <c r="G157" s="202">
        <v>0</v>
      </c>
      <c r="H157" s="202">
        <v>0</v>
      </c>
      <c r="I157" s="202">
        <v>1</v>
      </c>
      <c r="J157" s="202">
        <v>0</v>
      </c>
      <c r="K157" s="202">
        <v>0</v>
      </c>
      <c r="L157" s="202">
        <v>0</v>
      </c>
      <c r="M157" s="202">
        <v>0</v>
      </c>
      <c r="N157" s="202">
        <v>0</v>
      </c>
      <c r="O157" s="168">
        <v>1479</v>
      </c>
      <c r="P157" s="59"/>
    </row>
    <row r="158" spans="1:17" s="51" customFormat="1" ht="18" customHeight="1">
      <c r="A158" s="59"/>
      <c r="B158" s="203" t="s">
        <v>436</v>
      </c>
      <c r="C158" s="204">
        <v>3</v>
      </c>
      <c r="D158" s="204">
        <v>0</v>
      </c>
      <c r="E158" s="204">
        <v>0</v>
      </c>
      <c r="F158" s="204">
        <v>0</v>
      </c>
      <c r="G158" s="204">
        <v>0</v>
      </c>
      <c r="H158" s="204">
        <v>0</v>
      </c>
      <c r="I158" s="204">
        <v>0</v>
      </c>
      <c r="J158" s="204">
        <v>0</v>
      </c>
      <c r="K158" s="204">
        <v>0</v>
      </c>
      <c r="L158" s="204">
        <v>0</v>
      </c>
      <c r="M158" s="204">
        <v>1</v>
      </c>
      <c r="N158" s="204">
        <v>0</v>
      </c>
      <c r="O158" s="204">
        <v>711</v>
      </c>
      <c r="P158" s="59"/>
    </row>
    <row r="159" spans="1:17" s="51" customFormat="1" ht="18" customHeight="1">
      <c r="B159" s="30" t="s">
        <v>502</v>
      </c>
      <c r="D159" s="30" t="s">
        <v>503</v>
      </c>
      <c r="E159" s="53"/>
      <c r="F159" s="53"/>
      <c r="O159" s="57"/>
    </row>
    <row r="160" spans="1:17" s="51" customFormat="1" ht="18" customHeight="1">
      <c r="B160" s="52"/>
      <c r="C160" s="53"/>
      <c r="D160" s="52"/>
      <c r="E160" s="53"/>
      <c r="F160" s="52"/>
      <c r="G160" s="53"/>
      <c r="H160" s="52"/>
      <c r="I160" s="53"/>
      <c r="J160" s="52"/>
      <c r="K160" s="53"/>
      <c r="L160" s="52"/>
      <c r="M160" s="53"/>
      <c r="N160" s="52"/>
      <c r="O160" s="53"/>
    </row>
    <row r="161" spans="1:19" s="51" customFormat="1" ht="18" customHeight="1">
      <c r="B161" s="440" t="s">
        <v>518</v>
      </c>
      <c r="C161" s="451" t="s">
        <v>517</v>
      </c>
      <c r="D161" s="452"/>
      <c r="E161" s="452"/>
      <c r="F161" s="452"/>
      <c r="G161" s="452"/>
      <c r="H161" s="452"/>
      <c r="I161" s="452"/>
      <c r="J161" s="452"/>
      <c r="K161" s="452"/>
      <c r="L161" s="452"/>
      <c r="M161" s="452"/>
      <c r="N161" s="453"/>
      <c r="O161" s="462" t="s">
        <v>515</v>
      </c>
      <c r="S161" s="29" t="s">
        <v>604</v>
      </c>
    </row>
    <row r="162" spans="1:19" s="51" customFormat="1" ht="18" customHeight="1">
      <c r="B162" s="441"/>
      <c r="C162" s="428" t="s">
        <v>510</v>
      </c>
      <c r="D162" s="428"/>
      <c r="E162" s="428" t="s">
        <v>511</v>
      </c>
      <c r="F162" s="428"/>
      <c r="G162" s="428" t="s">
        <v>512</v>
      </c>
      <c r="H162" s="428"/>
      <c r="I162" s="428" t="s">
        <v>513</v>
      </c>
      <c r="J162" s="428"/>
      <c r="K162" s="428" t="s">
        <v>514</v>
      </c>
      <c r="L162" s="428"/>
      <c r="M162" s="428" t="s">
        <v>633</v>
      </c>
      <c r="N162" s="428"/>
      <c r="O162" s="463"/>
    </row>
    <row r="163" spans="1:19" s="51" customFormat="1" ht="18" customHeight="1">
      <c r="B163" s="442"/>
      <c r="C163" s="190" t="s">
        <v>90</v>
      </c>
      <c r="D163" s="190" t="s">
        <v>488</v>
      </c>
      <c r="E163" s="190" t="s">
        <v>90</v>
      </c>
      <c r="F163" s="190" t="s">
        <v>488</v>
      </c>
      <c r="G163" s="190" t="s">
        <v>90</v>
      </c>
      <c r="H163" s="190" t="s">
        <v>488</v>
      </c>
      <c r="I163" s="190" t="s">
        <v>90</v>
      </c>
      <c r="J163" s="191" t="s">
        <v>488</v>
      </c>
      <c r="K163" s="180" t="s">
        <v>90</v>
      </c>
      <c r="L163" s="180" t="s">
        <v>488</v>
      </c>
      <c r="M163" s="180" t="s">
        <v>90</v>
      </c>
      <c r="N163" s="180" t="s">
        <v>488</v>
      </c>
      <c r="O163" s="464"/>
    </row>
    <row r="164" spans="1:19" s="51" customFormat="1" ht="18" customHeight="1">
      <c r="A164" s="59"/>
      <c r="B164" s="199" t="s">
        <v>437</v>
      </c>
      <c r="C164" s="200">
        <v>4</v>
      </c>
      <c r="D164" s="200">
        <v>0</v>
      </c>
      <c r="E164" s="200">
        <v>0</v>
      </c>
      <c r="F164" s="200">
        <v>0</v>
      </c>
      <c r="G164" s="200">
        <v>0</v>
      </c>
      <c r="H164" s="200">
        <v>0</v>
      </c>
      <c r="I164" s="200">
        <v>0</v>
      </c>
      <c r="J164" s="200">
        <v>0</v>
      </c>
      <c r="K164" s="200">
        <v>1</v>
      </c>
      <c r="L164" s="200">
        <v>0</v>
      </c>
      <c r="M164" s="200">
        <v>1</v>
      </c>
      <c r="N164" s="200">
        <v>0</v>
      </c>
      <c r="O164" s="167">
        <v>456</v>
      </c>
    </row>
    <row r="165" spans="1:19" s="51" customFormat="1" ht="18" customHeight="1">
      <c r="A165" s="59"/>
      <c r="B165" s="203" t="s">
        <v>438</v>
      </c>
      <c r="C165" s="204">
        <v>4</v>
      </c>
      <c r="D165" s="204">
        <v>0</v>
      </c>
      <c r="E165" s="204">
        <v>0</v>
      </c>
      <c r="F165" s="204">
        <v>0</v>
      </c>
      <c r="G165" s="204">
        <v>0</v>
      </c>
      <c r="H165" s="204">
        <v>0</v>
      </c>
      <c r="I165" s="204">
        <v>0</v>
      </c>
      <c r="J165" s="204">
        <v>0</v>
      </c>
      <c r="K165" s="204">
        <v>0</v>
      </c>
      <c r="L165" s="204">
        <v>0</v>
      </c>
      <c r="M165" s="204">
        <v>0</v>
      </c>
      <c r="N165" s="204">
        <v>0</v>
      </c>
      <c r="O165" s="170">
        <v>403</v>
      </c>
    </row>
    <row r="166" spans="1:19" s="51" customFormat="1" ht="18" customHeight="1">
      <c r="B166" s="30" t="s">
        <v>502</v>
      </c>
      <c r="D166" s="30" t="s">
        <v>503</v>
      </c>
      <c r="E166" s="53"/>
      <c r="F166" s="53"/>
      <c r="O166" s="57"/>
    </row>
    <row r="167" spans="1:19" s="51" customFormat="1" ht="12" customHeight="1">
      <c r="B167" s="52"/>
      <c r="C167" s="53"/>
      <c r="D167" s="52"/>
    </row>
    <row r="168" spans="1:19" s="51" customFormat="1" ht="18" customHeight="1">
      <c r="B168" s="32" t="s">
        <v>549</v>
      </c>
      <c r="C168" s="52"/>
      <c r="D168" s="52"/>
      <c r="E168" s="52"/>
      <c r="F168" s="52"/>
    </row>
    <row r="169" spans="1:19" s="51" customFormat="1" ht="18" customHeight="1">
      <c r="B169" s="32"/>
      <c r="C169" s="52"/>
      <c r="D169" s="52"/>
      <c r="E169" s="52"/>
      <c r="F169" s="52"/>
      <c r="G169" s="52"/>
      <c r="H169" s="52"/>
      <c r="I169" s="52"/>
      <c r="J169" s="52"/>
      <c r="K169" s="52"/>
      <c r="L169" s="52"/>
      <c r="M169" s="52"/>
      <c r="N169" s="52"/>
      <c r="O169" s="52"/>
    </row>
    <row r="170" spans="1:19" s="51" customFormat="1" ht="18" customHeight="1">
      <c r="B170" s="137" t="s">
        <v>518</v>
      </c>
      <c r="C170" s="125" t="s">
        <v>16</v>
      </c>
      <c r="D170" s="125" t="s">
        <v>87</v>
      </c>
      <c r="E170" s="125" t="s">
        <v>435</v>
      </c>
      <c r="F170" s="125" t="s">
        <v>436</v>
      </c>
      <c r="G170" s="125" t="s">
        <v>437</v>
      </c>
      <c r="H170" s="125" t="s">
        <v>438</v>
      </c>
      <c r="I170" s="125" t="s">
        <v>519</v>
      </c>
      <c r="J170" s="125" t="s">
        <v>520</v>
      </c>
      <c r="K170" s="125" t="s">
        <v>521</v>
      </c>
      <c r="L170" s="125" t="s">
        <v>522</v>
      </c>
      <c r="M170" s="125" t="s">
        <v>523</v>
      </c>
      <c r="N170" s="125" t="s">
        <v>88</v>
      </c>
      <c r="O170" s="123" t="s">
        <v>89</v>
      </c>
    </row>
    <row r="171" spans="1:19" s="51" customFormat="1" ht="18" customHeight="1">
      <c r="A171" s="59"/>
      <c r="B171" s="208" t="s">
        <v>29</v>
      </c>
      <c r="C171" s="209">
        <v>162</v>
      </c>
      <c r="D171" s="209">
        <v>257</v>
      </c>
      <c r="E171" s="209">
        <v>326</v>
      </c>
      <c r="F171" s="209">
        <v>221</v>
      </c>
      <c r="G171" s="209">
        <v>160</v>
      </c>
      <c r="H171" s="209">
        <v>193</v>
      </c>
      <c r="I171" s="209">
        <v>65</v>
      </c>
      <c r="J171" s="209">
        <v>56</v>
      </c>
      <c r="K171" s="209">
        <v>56</v>
      </c>
      <c r="L171" s="209">
        <v>58</v>
      </c>
      <c r="M171" s="209">
        <v>39</v>
      </c>
      <c r="N171" s="209">
        <v>26</v>
      </c>
      <c r="O171" s="209">
        <v>35</v>
      </c>
    </row>
    <row r="172" spans="1:19" s="51" customFormat="1" ht="18" customHeight="1">
      <c r="A172" s="59"/>
      <c r="B172" s="210" t="s">
        <v>30</v>
      </c>
      <c r="C172" s="211">
        <v>112</v>
      </c>
      <c r="D172" s="211">
        <v>266</v>
      </c>
      <c r="E172" s="211">
        <v>143</v>
      </c>
      <c r="F172" s="211">
        <v>150</v>
      </c>
      <c r="G172" s="211">
        <v>76</v>
      </c>
      <c r="H172" s="211">
        <v>71</v>
      </c>
      <c r="I172" s="211">
        <v>66</v>
      </c>
      <c r="J172" s="211">
        <v>68</v>
      </c>
      <c r="K172" s="211">
        <v>52</v>
      </c>
      <c r="L172" s="211">
        <v>68</v>
      </c>
      <c r="M172" s="211">
        <v>69</v>
      </c>
      <c r="N172" s="211">
        <v>39</v>
      </c>
      <c r="O172" s="211">
        <v>29</v>
      </c>
    </row>
    <row r="173" spans="1:19" s="51" customFormat="1" ht="12" customHeight="1"/>
    <row r="174" spans="1:19" s="51" customFormat="1" ht="18" customHeight="1">
      <c r="B174" s="32" t="s">
        <v>550</v>
      </c>
      <c r="C174" s="52"/>
      <c r="D174" s="52"/>
      <c r="E174" s="52"/>
      <c r="F174" s="52"/>
    </row>
    <row r="175" spans="1:19" s="51" customFormat="1" ht="18" customHeight="1">
      <c r="B175" s="32"/>
      <c r="C175" s="52"/>
      <c r="D175" s="52"/>
      <c r="E175" s="52"/>
      <c r="F175" s="52"/>
      <c r="H175" s="52"/>
      <c r="J175" s="52"/>
      <c r="L175" s="52"/>
    </row>
    <row r="176" spans="1:19" s="51" customFormat="1" ht="18" customHeight="1">
      <c r="B176" s="414" t="s">
        <v>524</v>
      </c>
      <c r="C176" s="415"/>
      <c r="D176" s="416"/>
      <c r="E176" s="125" t="s">
        <v>13</v>
      </c>
      <c r="F176" s="125" t="s">
        <v>16</v>
      </c>
      <c r="G176" s="125" t="s">
        <v>87</v>
      </c>
      <c r="H176" s="125" t="s">
        <v>435</v>
      </c>
      <c r="I176" s="125" t="s">
        <v>436</v>
      </c>
      <c r="J176" s="125" t="s">
        <v>437</v>
      </c>
      <c r="K176" s="125" t="s">
        <v>438</v>
      </c>
      <c r="L176" s="123" t="s">
        <v>529</v>
      </c>
    </row>
    <row r="177" spans="1:13" s="51" customFormat="1" ht="18" customHeight="1">
      <c r="A177" s="59"/>
      <c r="B177" s="208" t="s">
        <v>525</v>
      </c>
      <c r="C177" s="215"/>
      <c r="D177" s="215"/>
      <c r="E177" s="209">
        <f>SUM(F177:K177)</f>
        <v>3125</v>
      </c>
      <c r="F177" s="209">
        <v>2</v>
      </c>
      <c r="G177" s="209">
        <v>1299</v>
      </c>
      <c r="H177" s="209">
        <v>1306</v>
      </c>
      <c r="I177" s="209">
        <v>434</v>
      </c>
      <c r="J177" s="209">
        <v>56</v>
      </c>
      <c r="K177" s="209">
        <v>28</v>
      </c>
      <c r="L177" s="220">
        <v>130</v>
      </c>
    </row>
    <row r="178" spans="1:13" s="51" customFormat="1" ht="18" customHeight="1">
      <c r="A178" s="59"/>
      <c r="B178" s="210" t="s">
        <v>526</v>
      </c>
      <c r="C178" s="216"/>
      <c r="D178" s="216"/>
      <c r="E178" s="211">
        <f>SUM(F178:L178)</f>
        <v>748</v>
      </c>
      <c r="F178" s="211">
        <v>5</v>
      </c>
      <c r="G178" s="211">
        <v>177</v>
      </c>
      <c r="H178" s="211">
        <v>155</v>
      </c>
      <c r="I178" s="211">
        <v>82</v>
      </c>
      <c r="J178" s="211">
        <v>48</v>
      </c>
      <c r="K178" s="211">
        <v>50</v>
      </c>
      <c r="L178" s="211">
        <v>231</v>
      </c>
    </row>
    <row r="179" spans="1:13" s="51" customFormat="1" ht="18" customHeight="1">
      <c r="A179" s="59"/>
      <c r="B179" s="217" t="s">
        <v>527</v>
      </c>
      <c r="C179" s="218"/>
      <c r="D179" s="218"/>
      <c r="E179" s="219">
        <f>SUM(G179:L179)</f>
        <v>5</v>
      </c>
      <c r="F179" s="222">
        <v>0</v>
      </c>
      <c r="G179" s="219">
        <v>1</v>
      </c>
      <c r="H179" s="213">
        <v>2</v>
      </c>
      <c r="I179" s="213">
        <v>0</v>
      </c>
      <c r="J179" s="213">
        <v>1</v>
      </c>
      <c r="K179" s="213">
        <v>1</v>
      </c>
      <c r="L179" s="213">
        <v>0</v>
      </c>
    </row>
    <row r="180" spans="1:13" s="51" customFormat="1" ht="18" customHeight="1">
      <c r="A180" s="59"/>
      <c r="B180" s="210" t="s">
        <v>528</v>
      </c>
      <c r="C180" s="216"/>
      <c r="D180" s="216"/>
      <c r="E180" s="211">
        <f>G180</f>
        <v>33</v>
      </c>
      <c r="F180" s="223">
        <v>0</v>
      </c>
      <c r="G180" s="211">
        <v>33</v>
      </c>
      <c r="H180" s="224">
        <v>11</v>
      </c>
      <c r="I180" s="225">
        <v>0</v>
      </c>
      <c r="J180" s="225">
        <v>2</v>
      </c>
      <c r="K180" s="225">
        <v>0</v>
      </c>
      <c r="L180" s="226">
        <v>0</v>
      </c>
    </row>
    <row r="181" spans="1:13" s="51" customFormat="1" ht="12" customHeight="1"/>
    <row r="182" spans="1:13" s="51" customFormat="1" ht="18" customHeight="1">
      <c r="B182" s="32" t="s">
        <v>558</v>
      </c>
      <c r="C182" s="52"/>
      <c r="E182" s="52"/>
      <c r="F182" s="52"/>
    </row>
    <row r="183" spans="1:13" s="51" customFormat="1" ht="18" customHeight="1">
      <c r="B183" s="414" t="s">
        <v>616</v>
      </c>
      <c r="C183" s="415"/>
      <c r="D183" s="415"/>
      <c r="E183" s="416"/>
      <c r="F183" s="125" t="s">
        <v>13</v>
      </c>
      <c r="G183" s="125" t="s">
        <v>16</v>
      </c>
      <c r="H183" s="125" t="s">
        <v>87</v>
      </c>
      <c r="I183" s="125" t="s">
        <v>435</v>
      </c>
      <c r="J183" s="125" t="s">
        <v>436</v>
      </c>
      <c r="K183" s="125" t="s">
        <v>437</v>
      </c>
      <c r="L183" s="125" t="s">
        <v>438</v>
      </c>
      <c r="M183" s="123" t="s">
        <v>529</v>
      </c>
    </row>
    <row r="184" spans="1:13" s="51" customFormat="1" ht="18" customHeight="1">
      <c r="A184" s="59"/>
      <c r="B184" s="208" t="s">
        <v>530</v>
      </c>
      <c r="C184" s="215"/>
      <c r="D184" s="215"/>
      <c r="E184" s="215"/>
      <c r="F184" s="209">
        <f>SUM(G184:M184)</f>
        <v>1002</v>
      </c>
      <c r="G184" s="209">
        <v>95</v>
      </c>
      <c r="H184" s="209">
        <v>408</v>
      </c>
      <c r="I184" s="209">
        <v>300</v>
      </c>
      <c r="J184" s="209">
        <v>124</v>
      </c>
      <c r="K184" s="209">
        <v>39</v>
      </c>
      <c r="L184" s="209">
        <v>28</v>
      </c>
      <c r="M184" s="209">
        <v>8</v>
      </c>
    </row>
    <row r="185" spans="1:13" s="51" customFormat="1" ht="18" customHeight="1">
      <c r="A185" s="59"/>
      <c r="B185" s="212" t="s">
        <v>555</v>
      </c>
      <c r="C185" s="221"/>
      <c r="D185" s="221"/>
      <c r="E185" s="221"/>
      <c r="F185" s="209">
        <f>SUM(G185:M185)</f>
        <v>5</v>
      </c>
      <c r="G185" s="213">
        <v>0</v>
      </c>
      <c r="H185" s="213">
        <v>0</v>
      </c>
      <c r="I185" s="213">
        <v>0</v>
      </c>
      <c r="J185" s="213">
        <v>0</v>
      </c>
      <c r="K185" s="213">
        <v>0</v>
      </c>
      <c r="L185" s="213">
        <v>0</v>
      </c>
      <c r="M185" s="213">
        <v>5</v>
      </c>
    </row>
    <row r="186" spans="1:13" s="51" customFormat="1" ht="18" customHeight="1">
      <c r="A186" s="59"/>
      <c r="B186" s="210" t="s">
        <v>556</v>
      </c>
      <c r="C186" s="216"/>
      <c r="D186" s="216"/>
      <c r="E186" s="216"/>
      <c r="F186" s="209">
        <f>SUM(G186:M186)</f>
        <v>0</v>
      </c>
      <c r="G186" s="211">
        <v>0</v>
      </c>
      <c r="H186" s="211">
        <v>0</v>
      </c>
      <c r="I186" s="211">
        <v>0</v>
      </c>
      <c r="J186" s="211">
        <v>0</v>
      </c>
      <c r="K186" s="211">
        <v>0</v>
      </c>
      <c r="L186" s="211">
        <v>0</v>
      </c>
      <c r="M186" s="211">
        <v>0</v>
      </c>
    </row>
    <row r="187" spans="1:13" s="51" customFormat="1" ht="18" customHeight="1">
      <c r="A187" s="59"/>
      <c r="B187" s="217" t="s">
        <v>531</v>
      </c>
      <c r="C187" s="218"/>
      <c r="D187" s="218"/>
      <c r="E187" s="218"/>
      <c r="F187" s="219">
        <f>SUM(G187:L187)</f>
        <v>229</v>
      </c>
      <c r="G187" s="219">
        <v>0</v>
      </c>
      <c r="H187" s="219">
        <v>33</v>
      </c>
      <c r="I187" s="219">
        <v>136</v>
      </c>
      <c r="J187" s="219">
        <v>52</v>
      </c>
      <c r="K187" s="219">
        <v>8</v>
      </c>
      <c r="L187" s="219">
        <v>0</v>
      </c>
      <c r="M187" s="222">
        <v>5</v>
      </c>
    </row>
    <row r="188" spans="1:13" s="51" customFormat="1" ht="18" customHeight="1">
      <c r="A188" s="59"/>
      <c r="B188" s="210" t="s">
        <v>557</v>
      </c>
      <c r="C188" s="216"/>
      <c r="D188" s="216"/>
      <c r="E188" s="216"/>
      <c r="F188" s="219">
        <f>SUM(G188:L188)</f>
        <v>106</v>
      </c>
      <c r="G188" s="211">
        <v>1</v>
      </c>
      <c r="H188" s="211">
        <v>34</v>
      </c>
      <c r="I188" s="211">
        <v>59</v>
      </c>
      <c r="J188" s="211">
        <v>12</v>
      </c>
      <c r="K188" s="211">
        <v>0</v>
      </c>
      <c r="L188" s="211">
        <v>0</v>
      </c>
      <c r="M188" s="223">
        <v>3</v>
      </c>
    </row>
    <row r="189" spans="1:13" s="51" customFormat="1" ht="18" customHeight="1">
      <c r="A189" s="59"/>
      <c r="B189" s="208" t="s">
        <v>552</v>
      </c>
      <c r="C189" s="215"/>
      <c r="D189" s="215"/>
      <c r="E189" s="215"/>
      <c r="F189" s="209">
        <f>SUM(G189:M189)</f>
        <v>48</v>
      </c>
      <c r="G189" s="209">
        <v>0</v>
      </c>
      <c r="H189" s="209">
        <v>0</v>
      </c>
      <c r="I189" s="209">
        <v>3</v>
      </c>
      <c r="J189" s="209">
        <v>9</v>
      </c>
      <c r="K189" s="209">
        <v>5</v>
      </c>
      <c r="L189" s="209">
        <v>2</v>
      </c>
      <c r="M189" s="209">
        <v>29</v>
      </c>
    </row>
    <row r="190" spans="1:13" s="51" customFormat="1" ht="18" customHeight="1">
      <c r="A190" s="59"/>
      <c r="B190" s="212" t="s">
        <v>553</v>
      </c>
      <c r="C190" s="221"/>
      <c r="D190" s="221"/>
      <c r="E190" s="221"/>
      <c r="F190" s="213">
        <f>SUM(G190:M190)</f>
        <v>5</v>
      </c>
      <c r="G190" s="213">
        <v>0</v>
      </c>
      <c r="H190" s="213">
        <v>0</v>
      </c>
      <c r="I190" s="213">
        <v>1</v>
      </c>
      <c r="J190" s="213">
        <v>0</v>
      </c>
      <c r="K190" s="213">
        <v>1</v>
      </c>
      <c r="L190" s="213">
        <v>0</v>
      </c>
      <c r="M190" s="213">
        <v>3</v>
      </c>
    </row>
    <row r="191" spans="1:13" s="51" customFormat="1" ht="18" customHeight="1">
      <c r="A191" s="59"/>
      <c r="B191" s="210" t="s">
        <v>554</v>
      </c>
      <c r="C191" s="216"/>
      <c r="D191" s="216"/>
      <c r="E191" s="216"/>
      <c r="F191" s="211">
        <f>SUM(G191:M191)</f>
        <v>34</v>
      </c>
      <c r="G191" s="211">
        <v>0</v>
      </c>
      <c r="H191" s="211">
        <v>0</v>
      </c>
      <c r="I191" s="211">
        <v>2</v>
      </c>
      <c r="J191" s="211">
        <v>3</v>
      </c>
      <c r="K191" s="211">
        <v>3</v>
      </c>
      <c r="L191" s="211">
        <v>2</v>
      </c>
      <c r="M191" s="211">
        <v>24</v>
      </c>
    </row>
    <row r="192" spans="1:13" s="51" customFormat="1" ht="12" customHeight="1"/>
    <row r="193" spans="1:30" s="51" customFormat="1" ht="18" customHeight="1">
      <c r="B193" s="32" t="s">
        <v>559</v>
      </c>
      <c r="C193" s="77"/>
      <c r="D193" s="77"/>
      <c r="E193" s="77"/>
      <c r="F193" s="77"/>
      <c r="G193" s="77"/>
      <c r="H193" s="77"/>
      <c r="I193" s="77"/>
      <c r="K193" s="32" t="s">
        <v>560</v>
      </c>
    </row>
    <row r="194" spans="1:30" s="51" customFormat="1" ht="18" customHeight="1">
      <c r="B194" s="414" t="s">
        <v>615</v>
      </c>
      <c r="C194" s="416"/>
      <c r="D194" s="125" t="s">
        <v>2</v>
      </c>
      <c r="E194" s="125" t="s">
        <v>3</v>
      </c>
      <c r="F194" s="125" t="s">
        <v>4</v>
      </c>
      <c r="G194" s="125" t="s">
        <v>5</v>
      </c>
      <c r="H194" s="125" t="s">
        <v>6</v>
      </c>
      <c r="I194" s="123" t="s">
        <v>7</v>
      </c>
      <c r="K194" s="432" t="s">
        <v>34</v>
      </c>
      <c r="L194" s="433"/>
      <c r="M194" s="397" t="s">
        <v>665</v>
      </c>
      <c r="N194" s="398"/>
      <c r="O194" s="400" t="s">
        <v>33</v>
      </c>
      <c r="P194" s="401"/>
      <c r="Q194" s="401"/>
      <c r="R194" s="401"/>
      <c r="S194" s="402"/>
      <c r="T194" s="244"/>
    </row>
    <row r="195" spans="1:30" s="51" customFormat="1" ht="18" customHeight="1">
      <c r="B195" s="208" t="s">
        <v>32</v>
      </c>
      <c r="C195" s="116"/>
      <c r="D195" s="61">
        <v>199</v>
      </c>
      <c r="E195" s="237">
        <v>4</v>
      </c>
      <c r="F195" s="242">
        <v>1</v>
      </c>
      <c r="G195" s="242">
        <v>0</v>
      </c>
      <c r="H195" s="242">
        <v>0</v>
      </c>
      <c r="I195" s="243">
        <v>0</v>
      </c>
      <c r="K195" s="432"/>
      <c r="L195" s="433"/>
      <c r="M195" s="395" t="s">
        <v>664</v>
      </c>
      <c r="N195" s="395" t="s">
        <v>78</v>
      </c>
      <c r="O195" s="403" t="s">
        <v>666</v>
      </c>
      <c r="P195" s="403" t="s">
        <v>667</v>
      </c>
      <c r="Q195" s="395" t="s">
        <v>668</v>
      </c>
      <c r="R195" s="395" t="s">
        <v>427</v>
      </c>
      <c r="S195" s="395" t="s">
        <v>428</v>
      </c>
      <c r="T195" s="57"/>
    </row>
    <row r="196" spans="1:30" s="51" customFormat="1" ht="18" customHeight="1">
      <c r="B196" s="214" t="s">
        <v>551</v>
      </c>
      <c r="C196" s="91"/>
      <c r="D196" s="124">
        <v>311</v>
      </c>
      <c r="E196" s="236">
        <v>343</v>
      </c>
      <c r="F196" s="236">
        <v>357</v>
      </c>
      <c r="G196" s="236">
        <v>377</v>
      </c>
      <c r="H196" s="236">
        <v>348</v>
      </c>
      <c r="I196" s="236">
        <v>277</v>
      </c>
      <c r="K196" s="432"/>
      <c r="L196" s="433"/>
      <c r="M196" s="396"/>
      <c r="N196" s="396"/>
      <c r="O196" s="404"/>
      <c r="P196" s="404"/>
      <c r="Q196" s="396"/>
      <c r="R196" s="396"/>
      <c r="S196" s="396"/>
      <c r="T196" s="57"/>
    </row>
    <row r="197" spans="1:30" s="51" customFormat="1" ht="18" customHeight="1">
      <c r="B197" s="214" t="s">
        <v>435</v>
      </c>
      <c r="C197" s="91"/>
      <c r="D197" s="124">
        <v>298</v>
      </c>
      <c r="E197" s="124">
        <v>197</v>
      </c>
      <c r="F197" s="124">
        <v>240</v>
      </c>
      <c r="G197" s="124">
        <v>137</v>
      </c>
      <c r="H197" s="238">
        <v>8</v>
      </c>
      <c r="I197" s="241">
        <v>4</v>
      </c>
      <c r="K197" s="447" t="s">
        <v>91</v>
      </c>
      <c r="L197" s="448"/>
      <c r="M197" s="246">
        <v>3</v>
      </c>
      <c r="N197" s="246">
        <v>1</v>
      </c>
      <c r="O197" s="85">
        <v>0</v>
      </c>
      <c r="P197" s="85">
        <v>0</v>
      </c>
      <c r="Q197" s="85">
        <v>5</v>
      </c>
      <c r="R197" s="85">
        <v>1</v>
      </c>
      <c r="S197" s="85">
        <v>0</v>
      </c>
      <c r="T197" s="245"/>
    </row>
    <row r="198" spans="1:30" s="51" customFormat="1" ht="18" customHeight="1">
      <c r="B198" s="214" t="s">
        <v>436</v>
      </c>
      <c r="C198" s="91"/>
      <c r="D198" s="124">
        <v>210</v>
      </c>
      <c r="E198" s="135">
        <v>152</v>
      </c>
      <c r="F198" s="238">
        <v>3</v>
      </c>
      <c r="G198" s="239">
        <v>1</v>
      </c>
      <c r="H198" s="128">
        <v>0</v>
      </c>
      <c r="I198" s="240">
        <v>0</v>
      </c>
      <c r="K198" s="449" t="s">
        <v>35</v>
      </c>
      <c r="L198" s="450"/>
      <c r="M198" s="247">
        <v>30</v>
      </c>
      <c r="N198" s="247">
        <v>10</v>
      </c>
      <c r="O198" s="81">
        <v>0</v>
      </c>
      <c r="P198" s="81">
        <v>0</v>
      </c>
      <c r="Q198" s="85">
        <v>0</v>
      </c>
      <c r="R198" s="85">
        <v>0</v>
      </c>
      <c r="S198" s="85">
        <v>0</v>
      </c>
      <c r="T198" s="245"/>
    </row>
    <row r="199" spans="1:30" s="51" customFormat="1" ht="18" customHeight="1">
      <c r="B199" s="210" t="s">
        <v>437</v>
      </c>
      <c r="C199" s="117"/>
      <c r="D199" s="63">
        <v>129</v>
      </c>
      <c r="E199" s="237">
        <v>4</v>
      </c>
      <c r="F199" s="131">
        <v>0</v>
      </c>
      <c r="G199" s="131">
        <v>0</v>
      </c>
      <c r="H199" s="131">
        <v>0</v>
      </c>
      <c r="I199" s="132">
        <v>0</v>
      </c>
      <c r="R199" s="57"/>
      <c r="S199" s="57"/>
      <c r="T199" s="57"/>
      <c r="U199" s="57"/>
      <c r="V199" s="264"/>
      <c r="W199" s="264"/>
      <c r="X199" s="264"/>
      <c r="Y199" s="264"/>
      <c r="Z199" s="57"/>
      <c r="AA199" s="57"/>
      <c r="AB199" s="57"/>
      <c r="AC199" s="57"/>
    </row>
    <row r="200" spans="1:30" s="51" customFormat="1" ht="18" customHeight="1">
      <c r="B200" s="315" t="str">
        <f>IF(SUM(E195:I195,H197:I199,F198:G199,E199)&gt;0,"Los casilleros en rojo son error de registro CORRIJA"," ")</f>
        <v>Los casilleros en rojo son error de registro CORRIJA</v>
      </c>
      <c r="O200" s="57"/>
      <c r="S200" s="57"/>
      <c r="T200" s="57"/>
      <c r="U200" s="57"/>
      <c r="V200" s="264"/>
      <c r="W200" s="264"/>
      <c r="X200" s="264"/>
      <c r="Y200" s="264"/>
      <c r="Z200" s="264"/>
      <c r="AA200" s="57"/>
      <c r="AB200" s="57"/>
      <c r="AC200" s="57"/>
      <c r="AD200" s="57"/>
    </row>
    <row r="201" spans="1:30" s="51" customFormat="1" ht="18" customHeight="1">
      <c r="B201" s="32" t="s">
        <v>608</v>
      </c>
      <c r="O201" s="57"/>
      <c r="S201" s="29" t="s">
        <v>618</v>
      </c>
      <c r="T201" s="57"/>
      <c r="U201" s="57"/>
      <c r="V201" s="264"/>
      <c r="W201" s="264"/>
      <c r="X201" s="264"/>
      <c r="Y201" s="264"/>
      <c r="Z201" s="264"/>
      <c r="AA201" s="57"/>
      <c r="AB201" s="57"/>
      <c r="AC201" s="57"/>
      <c r="AD201" s="57"/>
    </row>
    <row r="202" spans="1:30" s="53" customFormat="1" ht="18" customHeight="1">
      <c r="B202" s="32" t="s">
        <v>617</v>
      </c>
      <c r="C202" s="52"/>
      <c r="D202" s="52"/>
      <c r="E202" s="52"/>
      <c r="F202" s="52"/>
      <c r="G202" s="52"/>
      <c r="H202" s="52"/>
      <c r="I202" s="52"/>
      <c r="J202" s="52"/>
      <c r="K202" s="52"/>
      <c r="L202" s="52"/>
      <c r="T202" s="75"/>
      <c r="U202" s="75"/>
      <c r="V202" s="75"/>
      <c r="W202" s="75"/>
      <c r="X202" s="75"/>
      <c r="Y202" s="75"/>
      <c r="Z202" s="75"/>
      <c r="AA202" s="75"/>
      <c r="AB202" s="75"/>
      <c r="AC202" s="75"/>
      <c r="AD202" s="75"/>
    </row>
    <row r="203" spans="1:30" s="51" customFormat="1" ht="18" customHeight="1">
      <c r="B203" s="417" t="s">
        <v>574</v>
      </c>
      <c r="C203" s="430"/>
      <c r="D203" s="430"/>
      <c r="E203" s="430"/>
      <c r="F203" s="418"/>
      <c r="G203" s="451" t="s">
        <v>1</v>
      </c>
      <c r="H203" s="452"/>
      <c r="I203" s="452"/>
      <c r="J203" s="452"/>
      <c r="K203" s="452"/>
      <c r="L203" s="452"/>
      <c r="M203" s="452"/>
      <c r="N203" s="452"/>
      <c r="O203" s="452"/>
      <c r="P203" s="452"/>
      <c r="Q203" s="452"/>
      <c r="R203" s="480"/>
      <c r="S203" s="207"/>
      <c r="T203" s="57"/>
      <c r="U203" s="57"/>
      <c r="V203" s="57"/>
      <c r="W203" s="57"/>
      <c r="X203" s="57"/>
      <c r="Y203" s="57"/>
      <c r="Z203" s="57"/>
      <c r="AA203" s="57"/>
      <c r="AB203" s="57"/>
      <c r="AC203" s="57"/>
      <c r="AD203" s="57"/>
    </row>
    <row r="204" spans="1:30" s="51" customFormat="1" ht="18" customHeight="1">
      <c r="B204" s="419"/>
      <c r="C204" s="457"/>
      <c r="D204" s="457"/>
      <c r="E204" s="457"/>
      <c r="F204" s="420"/>
      <c r="G204" s="526" t="s">
        <v>612</v>
      </c>
      <c r="H204" s="527"/>
      <c r="I204" s="526" t="s">
        <v>611</v>
      </c>
      <c r="J204" s="527"/>
      <c r="K204" s="526" t="s">
        <v>610</v>
      </c>
      <c r="L204" s="527"/>
      <c r="M204" s="526" t="s">
        <v>613</v>
      </c>
      <c r="N204" s="527"/>
      <c r="O204" s="526" t="s">
        <v>614</v>
      </c>
      <c r="P204" s="527"/>
      <c r="Q204" s="526" t="s">
        <v>13</v>
      </c>
      <c r="R204" s="528"/>
      <c r="S204" s="57"/>
      <c r="T204" s="57"/>
      <c r="U204" s="57"/>
      <c r="V204" s="57"/>
      <c r="W204" s="57"/>
      <c r="X204" s="57"/>
      <c r="Y204" s="57"/>
      <c r="Z204" s="57"/>
      <c r="AA204" s="57"/>
      <c r="AB204" s="57"/>
      <c r="AC204" s="57"/>
      <c r="AD204" s="57"/>
    </row>
    <row r="205" spans="1:30" s="51" customFormat="1" ht="18" customHeight="1">
      <c r="B205" s="285" t="s">
        <v>605</v>
      </c>
      <c r="C205" s="284"/>
      <c r="D205" s="284"/>
      <c r="E205" s="286"/>
      <c r="F205" s="286"/>
      <c r="G205" s="399">
        <f>G206+G210</f>
        <v>32</v>
      </c>
      <c r="H205" s="399"/>
      <c r="I205" s="399">
        <f>I206+I210</f>
        <v>106</v>
      </c>
      <c r="J205" s="399"/>
      <c r="K205" s="399">
        <f>K206+K210</f>
        <v>1008</v>
      </c>
      <c r="L205" s="399"/>
      <c r="M205" s="399">
        <f>M206+M210</f>
        <v>2596</v>
      </c>
      <c r="N205" s="399"/>
      <c r="O205" s="399">
        <f>O206+O210</f>
        <v>1893</v>
      </c>
      <c r="P205" s="399"/>
      <c r="Q205" s="399">
        <f t="shared" ref="Q205:Q216" si="2">SUM(G205:P205)</f>
        <v>5635</v>
      </c>
      <c r="R205" s="399"/>
      <c r="S205" s="57"/>
      <c r="T205" s="57"/>
      <c r="U205" s="57"/>
      <c r="V205" s="57"/>
      <c r="W205" s="57"/>
      <c r="X205" s="57"/>
      <c r="Y205" s="57"/>
      <c r="Z205" s="57"/>
      <c r="AA205" s="57"/>
      <c r="AB205" s="57"/>
      <c r="AC205" s="57"/>
      <c r="AD205" s="57"/>
    </row>
    <row r="206" spans="1:30" s="51" customFormat="1" ht="18" customHeight="1">
      <c r="A206" s="59"/>
      <c r="B206" s="265" t="s">
        <v>606</v>
      </c>
      <c r="C206" s="98"/>
      <c r="D206" s="98"/>
      <c r="E206" s="99"/>
      <c r="F206" s="99"/>
      <c r="G206" s="407">
        <f>SUM(G207:G209)</f>
        <v>0</v>
      </c>
      <c r="H206" s="407"/>
      <c r="I206" s="407">
        <f>SUM(I207:I209)</f>
        <v>15</v>
      </c>
      <c r="J206" s="407"/>
      <c r="K206" s="407">
        <f>SUM(K207:K209)</f>
        <v>133</v>
      </c>
      <c r="L206" s="407"/>
      <c r="M206" s="407">
        <f>SUM(M207:M209)</f>
        <v>288</v>
      </c>
      <c r="N206" s="407"/>
      <c r="O206" s="407">
        <f>SUM(O207:O209)</f>
        <v>137</v>
      </c>
      <c r="P206" s="407"/>
      <c r="Q206" s="407">
        <f t="shared" si="2"/>
        <v>573</v>
      </c>
      <c r="R206" s="407"/>
      <c r="S206" s="100"/>
      <c r="T206" s="139"/>
      <c r="U206" s="139"/>
      <c r="V206" s="139"/>
      <c r="W206" s="139"/>
      <c r="X206" s="139"/>
      <c r="Y206" s="139"/>
      <c r="Z206" s="139"/>
      <c r="AA206" s="57"/>
      <c r="AB206" s="57"/>
      <c r="AC206" s="57"/>
      <c r="AD206" s="57"/>
    </row>
    <row r="207" spans="1:30" s="51" customFormat="1" ht="18" customHeight="1">
      <c r="A207" s="59"/>
      <c r="B207" s="282" t="s">
        <v>45</v>
      </c>
      <c r="C207" s="283"/>
      <c r="D207" s="284"/>
      <c r="E207" s="283"/>
      <c r="F207" s="283"/>
      <c r="G207" s="408">
        <v>0</v>
      </c>
      <c r="H207" s="408"/>
      <c r="I207" s="408">
        <v>0</v>
      </c>
      <c r="J207" s="408"/>
      <c r="K207" s="408">
        <v>3</v>
      </c>
      <c r="L207" s="408"/>
      <c r="M207" s="408">
        <v>15</v>
      </c>
      <c r="N207" s="408"/>
      <c r="O207" s="408">
        <v>4</v>
      </c>
      <c r="P207" s="408"/>
      <c r="Q207" s="399">
        <f t="shared" si="2"/>
        <v>22</v>
      </c>
      <c r="R207" s="399"/>
      <c r="S207" s="100"/>
      <c r="T207" s="139"/>
      <c r="U207" s="139"/>
      <c r="V207" s="139"/>
      <c r="W207" s="139"/>
      <c r="X207" s="139"/>
      <c r="Y207" s="139"/>
      <c r="Z207" s="139"/>
      <c r="AA207" s="57"/>
      <c r="AB207" s="57"/>
      <c r="AC207" s="57"/>
      <c r="AD207" s="57"/>
    </row>
    <row r="208" spans="1:30" s="51" customFormat="1" ht="18" customHeight="1">
      <c r="A208" s="59"/>
      <c r="B208" s="282" t="s">
        <v>67</v>
      </c>
      <c r="C208" s="283"/>
      <c r="D208" s="284"/>
      <c r="E208" s="283"/>
      <c r="F208" s="283"/>
      <c r="G208" s="408">
        <v>0</v>
      </c>
      <c r="H208" s="408"/>
      <c r="I208" s="408">
        <v>7</v>
      </c>
      <c r="J208" s="408"/>
      <c r="K208" s="408">
        <v>17</v>
      </c>
      <c r="L208" s="408"/>
      <c r="M208" s="408">
        <v>11</v>
      </c>
      <c r="N208" s="408"/>
      <c r="O208" s="408">
        <v>1</v>
      </c>
      <c r="P208" s="408"/>
      <c r="Q208" s="399">
        <f t="shared" si="2"/>
        <v>36</v>
      </c>
      <c r="R208" s="399"/>
      <c r="S208" s="100"/>
      <c r="T208" s="139"/>
      <c r="U208" s="139"/>
      <c r="V208" s="139"/>
      <c r="W208" s="139"/>
      <c r="X208" s="139"/>
      <c r="Y208" s="139"/>
      <c r="Z208" s="139"/>
      <c r="AA208" s="57"/>
      <c r="AB208" s="57"/>
      <c r="AC208" s="57"/>
      <c r="AD208" s="57"/>
    </row>
    <row r="209" spans="1:30" s="51" customFormat="1" ht="18" customHeight="1">
      <c r="A209" s="59"/>
      <c r="B209" s="282" t="s">
        <v>46</v>
      </c>
      <c r="C209" s="283"/>
      <c r="D209" s="284"/>
      <c r="E209" s="283"/>
      <c r="F209" s="283"/>
      <c r="G209" s="408">
        <v>0</v>
      </c>
      <c r="H209" s="408"/>
      <c r="I209" s="408">
        <v>8</v>
      </c>
      <c r="J209" s="408"/>
      <c r="K209" s="408">
        <v>113</v>
      </c>
      <c r="L209" s="408"/>
      <c r="M209" s="408">
        <v>262</v>
      </c>
      <c r="N209" s="408"/>
      <c r="O209" s="408">
        <v>132</v>
      </c>
      <c r="P209" s="408"/>
      <c r="Q209" s="399">
        <f t="shared" si="2"/>
        <v>515</v>
      </c>
      <c r="R209" s="399"/>
      <c r="S209" s="100"/>
      <c r="T209" s="139"/>
      <c r="U209" s="139"/>
      <c r="V209" s="139"/>
      <c r="W209" s="139"/>
      <c r="X209" s="139"/>
      <c r="Y209" s="139"/>
      <c r="Z209" s="139"/>
      <c r="AA209" s="57"/>
      <c r="AB209" s="57"/>
      <c r="AC209" s="57"/>
      <c r="AD209" s="57"/>
    </row>
    <row r="210" spans="1:30" s="51" customFormat="1" ht="18" customHeight="1">
      <c r="A210" s="59"/>
      <c r="B210" s="265" t="s">
        <v>607</v>
      </c>
      <c r="C210" s="98"/>
      <c r="D210" s="98"/>
      <c r="E210" s="99"/>
      <c r="F210" s="99"/>
      <c r="G210" s="407">
        <f>SUM(G212:G213)</f>
        <v>32</v>
      </c>
      <c r="H210" s="407"/>
      <c r="I210" s="407">
        <f>SUM(I212:I213)</f>
        <v>91</v>
      </c>
      <c r="J210" s="407"/>
      <c r="K210" s="407">
        <f>SUM(K212:K213)</f>
        <v>875</v>
      </c>
      <c r="L210" s="407"/>
      <c r="M210" s="407">
        <f>SUM(M211:M213)</f>
        <v>2308</v>
      </c>
      <c r="N210" s="407"/>
      <c r="O210" s="407">
        <f>SUM(O211:O213)</f>
        <v>1756</v>
      </c>
      <c r="P210" s="407"/>
      <c r="Q210" s="407">
        <f t="shared" si="2"/>
        <v>5062</v>
      </c>
      <c r="R210" s="407"/>
      <c r="S210" s="58"/>
      <c r="T210" s="58"/>
      <c r="U210" s="58"/>
      <c r="V210" s="102"/>
      <c r="W210" s="102"/>
      <c r="X210" s="58"/>
      <c r="Y210" s="58"/>
      <c r="Z210" s="58"/>
      <c r="AA210" s="57"/>
      <c r="AB210" s="57"/>
      <c r="AC210" s="57"/>
      <c r="AD210" s="57"/>
    </row>
    <row r="211" spans="1:30" s="51" customFormat="1" ht="18" customHeight="1">
      <c r="A211" s="59"/>
      <c r="B211" s="282" t="s">
        <v>47</v>
      </c>
      <c r="C211" s="234"/>
      <c r="D211" s="284"/>
      <c r="E211" s="234"/>
      <c r="F211" s="234"/>
      <c r="G211" s="445">
        <v>0</v>
      </c>
      <c r="H211" s="446"/>
      <c r="I211" s="410">
        <v>2</v>
      </c>
      <c r="J211" s="412"/>
      <c r="K211" s="410">
        <v>18</v>
      </c>
      <c r="L211" s="411"/>
      <c r="M211" s="409">
        <v>69</v>
      </c>
      <c r="N211" s="409"/>
      <c r="O211" s="409">
        <v>70</v>
      </c>
      <c r="P211" s="409"/>
      <c r="Q211" s="399">
        <f t="shared" si="2"/>
        <v>159</v>
      </c>
      <c r="R211" s="399"/>
      <c r="S211" s="57"/>
      <c r="T211" s="57"/>
      <c r="U211" s="57"/>
      <c r="V211" s="96"/>
      <c r="W211" s="96"/>
      <c r="X211" s="57"/>
      <c r="Y211" s="57"/>
      <c r="Z211" s="57"/>
      <c r="AA211" s="57"/>
      <c r="AB211" s="57"/>
      <c r="AC211" s="57"/>
      <c r="AD211" s="57"/>
    </row>
    <row r="212" spans="1:30" s="51" customFormat="1" ht="18" customHeight="1">
      <c r="A212" s="59"/>
      <c r="B212" s="282" t="s">
        <v>48</v>
      </c>
      <c r="C212" s="234"/>
      <c r="D212" s="284"/>
      <c r="E212" s="234"/>
      <c r="F212" s="234"/>
      <c r="G212" s="408">
        <v>0</v>
      </c>
      <c r="H212" s="408"/>
      <c r="I212" s="408">
        <v>1</v>
      </c>
      <c r="J212" s="408"/>
      <c r="K212" s="408">
        <v>1</v>
      </c>
      <c r="L212" s="408"/>
      <c r="M212" s="408">
        <v>22</v>
      </c>
      <c r="N212" s="408"/>
      <c r="O212" s="408">
        <v>20</v>
      </c>
      <c r="P212" s="408"/>
      <c r="Q212" s="399">
        <f t="shared" si="2"/>
        <v>44</v>
      </c>
      <c r="R212" s="399"/>
      <c r="S212" s="57"/>
      <c r="T212" s="57"/>
      <c r="U212" s="57"/>
      <c r="V212" s="96"/>
      <c r="W212" s="96"/>
      <c r="X212" s="57"/>
      <c r="Y212" s="57"/>
      <c r="Z212" s="57"/>
      <c r="AA212" s="57"/>
      <c r="AB212" s="57"/>
      <c r="AC212" s="57"/>
      <c r="AD212" s="57"/>
    </row>
    <row r="213" spans="1:30" s="51" customFormat="1" ht="18" customHeight="1">
      <c r="A213" s="59"/>
      <c r="B213" s="282" t="s">
        <v>68</v>
      </c>
      <c r="C213" s="234"/>
      <c r="D213" s="284"/>
      <c r="E213" s="284"/>
      <c r="F213" s="284"/>
      <c r="G213" s="408">
        <v>32</v>
      </c>
      <c r="H213" s="408"/>
      <c r="I213" s="408">
        <v>90</v>
      </c>
      <c r="J213" s="408"/>
      <c r="K213" s="408">
        <v>874</v>
      </c>
      <c r="L213" s="408"/>
      <c r="M213" s="408">
        <v>2217</v>
      </c>
      <c r="N213" s="408"/>
      <c r="O213" s="408">
        <v>1666</v>
      </c>
      <c r="P213" s="408"/>
      <c r="Q213" s="399">
        <f t="shared" si="2"/>
        <v>4879</v>
      </c>
      <c r="R213" s="399"/>
      <c r="S213" s="57"/>
      <c r="T213" s="57"/>
      <c r="U213" s="57"/>
      <c r="V213" s="96"/>
      <c r="W213" s="96"/>
      <c r="X213" s="57"/>
      <c r="Y213" s="57"/>
      <c r="Z213" s="57"/>
      <c r="AA213" s="57"/>
      <c r="AB213" s="57"/>
      <c r="AC213" s="57"/>
      <c r="AD213" s="57"/>
    </row>
    <row r="214" spans="1:30" s="51" customFormat="1" ht="18" customHeight="1">
      <c r="A214" s="59"/>
      <c r="B214" s="285" t="s">
        <v>49</v>
      </c>
      <c r="C214" s="284"/>
      <c r="D214" s="284"/>
      <c r="E214" s="286"/>
      <c r="F214" s="286"/>
      <c r="G214" s="413"/>
      <c r="H214" s="413"/>
      <c r="I214" s="413"/>
      <c r="J214" s="413"/>
      <c r="K214" s="413"/>
      <c r="L214" s="413"/>
      <c r="M214" s="413"/>
      <c r="N214" s="413"/>
      <c r="O214" s="413"/>
      <c r="P214" s="413"/>
      <c r="Q214" s="413">
        <f t="shared" si="2"/>
        <v>0</v>
      </c>
      <c r="R214" s="413"/>
      <c r="S214" s="57"/>
      <c r="T214" s="57"/>
      <c r="U214" s="57"/>
      <c r="V214" s="75"/>
      <c r="W214" s="75"/>
      <c r="X214" s="57"/>
      <c r="Y214" s="57"/>
      <c r="Z214" s="57"/>
      <c r="AA214" s="57"/>
      <c r="AB214" s="57"/>
      <c r="AC214" s="57"/>
      <c r="AD214" s="57"/>
    </row>
    <row r="215" spans="1:30" s="51" customFormat="1" ht="18" customHeight="1">
      <c r="A215" s="59"/>
      <c r="B215" s="285" t="s">
        <v>50</v>
      </c>
      <c r="C215" s="284"/>
      <c r="D215" s="284"/>
      <c r="E215" s="286"/>
      <c r="F215" s="286"/>
      <c r="G215" s="399"/>
      <c r="H215" s="399"/>
      <c r="I215" s="399"/>
      <c r="J215" s="399"/>
      <c r="K215" s="399"/>
      <c r="L215" s="399"/>
      <c r="M215" s="399"/>
      <c r="N215" s="399"/>
      <c r="O215" s="399"/>
      <c r="P215" s="399"/>
      <c r="Q215" s="399">
        <f t="shared" si="2"/>
        <v>0</v>
      </c>
      <c r="R215" s="399"/>
      <c r="S215" s="57"/>
      <c r="T215" s="57"/>
      <c r="U215" s="57"/>
      <c r="V215" s="75"/>
      <c r="W215" s="75"/>
      <c r="X215" s="57"/>
      <c r="Y215" s="57"/>
      <c r="Z215" s="57"/>
      <c r="AA215" s="57"/>
      <c r="AB215" s="57"/>
      <c r="AC215" s="57"/>
      <c r="AD215" s="57"/>
    </row>
    <row r="216" spans="1:30" s="51" customFormat="1" ht="18" customHeight="1">
      <c r="A216" s="59"/>
      <c r="B216" s="285" t="s">
        <v>51</v>
      </c>
      <c r="C216" s="284"/>
      <c r="D216" s="284"/>
      <c r="E216" s="286"/>
      <c r="F216" s="286"/>
      <c r="G216" s="399">
        <v>0</v>
      </c>
      <c r="H216" s="399"/>
      <c r="I216" s="399">
        <v>0</v>
      </c>
      <c r="J216" s="399"/>
      <c r="K216" s="399">
        <v>0</v>
      </c>
      <c r="L216" s="399"/>
      <c r="M216" s="399">
        <v>0</v>
      </c>
      <c r="N216" s="399"/>
      <c r="O216" s="399">
        <v>0</v>
      </c>
      <c r="P216" s="399"/>
      <c r="Q216" s="399">
        <f t="shared" si="2"/>
        <v>0</v>
      </c>
      <c r="R216" s="399"/>
      <c r="S216" s="57"/>
      <c r="T216" s="57"/>
      <c r="U216" s="57"/>
      <c r="V216" s="75"/>
      <c r="W216" s="75"/>
      <c r="X216" s="57"/>
      <c r="Y216" s="57"/>
      <c r="Z216" s="57"/>
      <c r="AA216" s="57"/>
      <c r="AB216" s="57"/>
      <c r="AC216" s="57"/>
      <c r="AD216" s="57"/>
    </row>
    <row r="217" spans="1:30" s="51" customFormat="1" ht="3" customHeight="1">
      <c r="Q217" s="57"/>
      <c r="S217" s="57"/>
      <c r="T217" s="57"/>
      <c r="U217" s="57"/>
      <c r="V217" s="57"/>
      <c r="W217" s="57"/>
      <c r="X217" s="57"/>
      <c r="Y217" s="57"/>
      <c r="Z217" s="57"/>
      <c r="AA217" s="57"/>
      <c r="AB217" s="57"/>
      <c r="AC217" s="57"/>
      <c r="AD217" s="57"/>
    </row>
    <row r="218" spans="1:30" s="51" customFormat="1" ht="18" customHeight="1">
      <c r="N218" s="338" t="s">
        <v>567</v>
      </c>
      <c r="O218" s="255"/>
      <c r="P218" s="339" t="s">
        <v>643</v>
      </c>
      <c r="Q218" s="57"/>
      <c r="S218" s="57"/>
      <c r="T218" s="57"/>
      <c r="U218" s="57"/>
      <c r="V218" s="57"/>
      <c r="W218" s="57"/>
      <c r="X218" s="57"/>
      <c r="Y218" s="57"/>
      <c r="Z218" s="57"/>
      <c r="AA218" s="57"/>
      <c r="AB218" s="57"/>
      <c r="AC218" s="57"/>
      <c r="AD218" s="57"/>
    </row>
    <row r="219" spans="1:30" s="51" customFormat="1" ht="18" customHeight="1">
      <c r="B219" s="32" t="s">
        <v>52</v>
      </c>
      <c r="Q219" s="57"/>
      <c r="S219" s="57"/>
      <c r="T219" s="57"/>
      <c r="U219" s="57"/>
      <c r="V219" s="57"/>
      <c r="W219" s="57"/>
      <c r="X219" s="57"/>
      <c r="Y219" s="57"/>
      <c r="Z219" s="57"/>
      <c r="AA219" s="57"/>
      <c r="AB219" s="57"/>
      <c r="AC219" s="57"/>
      <c r="AD219" s="57"/>
    </row>
    <row r="220" spans="1:30" s="51" customFormat="1" ht="18" customHeight="1">
      <c r="B220" s="417"/>
      <c r="C220" s="430"/>
      <c r="D220" s="430"/>
      <c r="E220" s="430"/>
      <c r="F220" s="418"/>
      <c r="G220" s="443" t="s">
        <v>1</v>
      </c>
      <c r="H220" s="443"/>
      <c r="I220" s="443"/>
      <c r="J220" s="443"/>
      <c r="K220" s="443"/>
      <c r="L220" s="443"/>
      <c r="M220" s="443"/>
      <c r="N220" s="444"/>
      <c r="O220" s="207"/>
      <c r="P220" s="57"/>
      <c r="Q220" s="57"/>
      <c r="S220" s="57"/>
      <c r="T220" s="57"/>
      <c r="U220" s="57"/>
      <c r="V220" s="57"/>
      <c r="W220" s="57"/>
      <c r="X220" s="57"/>
      <c r="Y220" s="57"/>
      <c r="Z220" s="57"/>
      <c r="AA220" s="57"/>
      <c r="AB220" s="57"/>
      <c r="AC220" s="57"/>
      <c r="AD220" s="57"/>
    </row>
    <row r="221" spans="1:30" s="51" customFormat="1" ht="18" customHeight="1">
      <c r="B221" s="419"/>
      <c r="C221" s="457"/>
      <c r="D221" s="457"/>
      <c r="E221" s="457"/>
      <c r="F221" s="420"/>
      <c r="G221" s="476" t="s">
        <v>631</v>
      </c>
      <c r="H221" s="476"/>
      <c r="I221" s="476" t="s">
        <v>613</v>
      </c>
      <c r="J221" s="476"/>
      <c r="K221" s="476" t="s">
        <v>614</v>
      </c>
      <c r="L221" s="476"/>
      <c r="M221" s="476" t="s">
        <v>13</v>
      </c>
      <c r="N221" s="477"/>
      <c r="O221" s="57"/>
      <c r="P221" s="57"/>
      <c r="Q221" s="57"/>
    </row>
    <row r="222" spans="1:30" s="73" customFormat="1" ht="18" customHeight="1">
      <c r="B222" s="248" t="s">
        <v>619</v>
      </c>
      <c r="C222" s="103"/>
      <c r="D222" s="103"/>
      <c r="E222" s="103"/>
      <c r="F222" s="90"/>
      <c r="G222" s="407">
        <f>SUM(G223:H226)</f>
        <v>113</v>
      </c>
      <c r="H222" s="407"/>
      <c r="I222" s="407">
        <f>SUM(I223:J226)</f>
        <v>353</v>
      </c>
      <c r="J222" s="407"/>
      <c r="K222" s="407">
        <f>SUM(K223:L226)</f>
        <v>134</v>
      </c>
      <c r="L222" s="407"/>
      <c r="M222" s="407">
        <f>SUM(G222:L222)</f>
        <v>600</v>
      </c>
      <c r="N222" s="407"/>
      <c r="O222" s="82"/>
      <c r="P222" s="82"/>
      <c r="Q222" s="82"/>
      <c r="R222" s="51"/>
      <c r="S222" s="51"/>
      <c r="T222" s="51"/>
      <c r="U222" s="51"/>
    </row>
    <row r="223" spans="1:30" s="51" customFormat="1" ht="18" customHeight="1">
      <c r="A223" s="59"/>
      <c r="B223" s="266" t="s">
        <v>620</v>
      </c>
      <c r="C223" s="116"/>
      <c r="D223" s="267"/>
      <c r="E223" s="267"/>
      <c r="F223" s="249"/>
      <c r="G223" s="405">
        <v>101</v>
      </c>
      <c r="H223" s="405"/>
      <c r="I223" s="405">
        <v>324</v>
      </c>
      <c r="J223" s="405"/>
      <c r="K223" s="405">
        <v>115</v>
      </c>
      <c r="L223" s="405"/>
      <c r="M223" s="489">
        <f>SUM(G223:L223)</f>
        <v>540</v>
      </c>
      <c r="N223" s="490"/>
      <c r="O223" s="57"/>
      <c r="P223" s="57"/>
      <c r="Q223" s="57"/>
    </row>
    <row r="224" spans="1:30" s="51" customFormat="1" ht="18" customHeight="1">
      <c r="A224" s="59"/>
      <c r="B224" s="268" t="s">
        <v>621</v>
      </c>
      <c r="C224" s="91"/>
      <c r="D224" s="269"/>
      <c r="E224" s="269"/>
      <c r="F224" s="270"/>
      <c r="G224" s="406">
        <v>0</v>
      </c>
      <c r="H224" s="406"/>
      <c r="I224" s="406">
        <v>0</v>
      </c>
      <c r="J224" s="406"/>
      <c r="K224" s="406">
        <v>0</v>
      </c>
      <c r="L224" s="406"/>
      <c r="M224" s="491">
        <f t="shared" ref="M224:M233" si="3">SUM(G224:L224)</f>
        <v>0</v>
      </c>
      <c r="N224" s="492"/>
    </row>
    <row r="225" spans="1:26" s="51" customFormat="1" ht="18" customHeight="1">
      <c r="A225" s="59"/>
      <c r="B225" s="268" t="s">
        <v>622</v>
      </c>
      <c r="C225" s="91"/>
      <c r="D225" s="269"/>
      <c r="E225" s="269"/>
      <c r="F225" s="270"/>
      <c r="G225" s="406">
        <v>12</v>
      </c>
      <c r="H225" s="406"/>
      <c r="I225" s="406">
        <v>23</v>
      </c>
      <c r="J225" s="406"/>
      <c r="K225" s="406">
        <v>17</v>
      </c>
      <c r="L225" s="406"/>
      <c r="M225" s="491">
        <f t="shared" si="3"/>
        <v>52</v>
      </c>
      <c r="N225" s="492"/>
    </row>
    <row r="226" spans="1:26" s="51" customFormat="1" ht="18" customHeight="1">
      <c r="A226" s="59"/>
      <c r="B226" s="273" t="s">
        <v>623</v>
      </c>
      <c r="C226" s="117"/>
      <c r="D226" s="138"/>
      <c r="E226" s="138"/>
      <c r="F226" s="251"/>
      <c r="G226" s="495">
        <v>0</v>
      </c>
      <c r="H226" s="495"/>
      <c r="I226" s="495">
        <v>6</v>
      </c>
      <c r="J226" s="495"/>
      <c r="K226" s="495">
        <v>2</v>
      </c>
      <c r="L226" s="495"/>
      <c r="M226" s="493">
        <f>SUM(G226:L226)</f>
        <v>8</v>
      </c>
      <c r="N226" s="494"/>
    </row>
    <row r="227" spans="1:26" s="73" customFormat="1" ht="18" customHeight="1">
      <c r="A227" s="59"/>
      <c r="B227" s="248" t="s">
        <v>630</v>
      </c>
      <c r="C227" s="103"/>
      <c r="D227" s="103"/>
      <c r="E227" s="103"/>
      <c r="F227" s="90"/>
      <c r="G227" s="407">
        <f>SUM(G228:H233)</f>
        <v>0</v>
      </c>
      <c r="H227" s="407"/>
      <c r="I227" s="407">
        <f>SUM(I228:J233)</f>
        <v>0</v>
      </c>
      <c r="J227" s="407"/>
      <c r="K227" s="407">
        <f>SUM(K228:L233)</f>
        <v>0</v>
      </c>
      <c r="L227" s="407"/>
      <c r="M227" s="407">
        <f>SUM(G227:L227)</f>
        <v>0</v>
      </c>
      <c r="N227" s="407"/>
      <c r="R227" s="51"/>
      <c r="S227" s="51"/>
      <c r="T227" s="51"/>
      <c r="U227" s="51"/>
    </row>
    <row r="228" spans="1:26" s="51" customFormat="1" ht="18" customHeight="1">
      <c r="A228" s="59"/>
      <c r="B228" s="266" t="s">
        <v>624</v>
      </c>
      <c r="C228" s="116"/>
      <c r="D228" s="267"/>
      <c r="E228" s="267"/>
      <c r="F228" s="249"/>
      <c r="G228" s="405">
        <v>0</v>
      </c>
      <c r="H228" s="405"/>
      <c r="I228" s="405">
        <v>0</v>
      </c>
      <c r="J228" s="405"/>
      <c r="K228" s="405">
        <v>0</v>
      </c>
      <c r="L228" s="405"/>
      <c r="M228" s="489">
        <f t="shared" si="3"/>
        <v>0</v>
      </c>
      <c r="N228" s="490"/>
    </row>
    <row r="229" spans="1:26" s="51" customFormat="1" ht="18" customHeight="1">
      <c r="A229" s="59"/>
      <c r="B229" s="268" t="s">
        <v>625</v>
      </c>
      <c r="C229" s="91"/>
      <c r="D229" s="269"/>
      <c r="E229" s="269"/>
      <c r="F229" s="270"/>
      <c r="G229" s="406">
        <v>0</v>
      </c>
      <c r="H229" s="406"/>
      <c r="I229" s="406">
        <v>0</v>
      </c>
      <c r="J229" s="406"/>
      <c r="K229" s="406">
        <v>0</v>
      </c>
      <c r="L229" s="406"/>
      <c r="M229" s="491">
        <f t="shared" si="3"/>
        <v>0</v>
      </c>
      <c r="N229" s="492"/>
    </row>
    <row r="230" spans="1:26" s="51" customFormat="1" ht="18" customHeight="1">
      <c r="A230" s="59"/>
      <c r="B230" s="268" t="s">
        <v>626</v>
      </c>
      <c r="C230" s="91"/>
      <c r="D230" s="269"/>
      <c r="E230" s="269"/>
      <c r="F230" s="270"/>
      <c r="G230" s="406">
        <v>0</v>
      </c>
      <c r="H230" s="406"/>
      <c r="I230" s="406">
        <v>0</v>
      </c>
      <c r="J230" s="406"/>
      <c r="K230" s="406">
        <v>0</v>
      </c>
      <c r="L230" s="406"/>
      <c r="M230" s="491">
        <f t="shared" si="3"/>
        <v>0</v>
      </c>
      <c r="N230" s="492"/>
    </row>
    <row r="231" spans="1:26" s="73" customFormat="1" ht="18" customHeight="1">
      <c r="A231" s="59"/>
      <c r="B231" s="268" t="s">
        <v>627</v>
      </c>
      <c r="C231" s="271"/>
      <c r="D231" s="271"/>
      <c r="E231" s="271"/>
      <c r="F231" s="272"/>
      <c r="G231" s="406">
        <v>0</v>
      </c>
      <c r="H231" s="406"/>
      <c r="I231" s="406">
        <v>0</v>
      </c>
      <c r="J231" s="406"/>
      <c r="K231" s="406">
        <v>0</v>
      </c>
      <c r="L231" s="406"/>
      <c r="M231" s="491">
        <f t="shared" si="3"/>
        <v>0</v>
      </c>
      <c r="N231" s="492"/>
      <c r="R231" s="51"/>
      <c r="S231" s="51"/>
      <c r="T231" s="51"/>
      <c r="U231" s="51"/>
    </row>
    <row r="232" spans="1:26" s="51" customFormat="1" ht="18" customHeight="1">
      <c r="A232" s="59"/>
      <c r="B232" s="268" t="s">
        <v>628</v>
      </c>
      <c r="C232" s="91"/>
      <c r="D232" s="269"/>
      <c r="E232" s="269"/>
      <c r="F232" s="270"/>
      <c r="G232" s="406">
        <v>0</v>
      </c>
      <c r="H232" s="406"/>
      <c r="I232" s="406">
        <v>0</v>
      </c>
      <c r="J232" s="406"/>
      <c r="K232" s="406">
        <v>0</v>
      </c>
      <c r="L232" s="406"/>
      <c r="M232" s="491">
        <f t="shared" si="3"/>
        <v>0</v>
      </c>
      <c r="N232" s="492"/>
    </row>
    <row r="233" spans="1:26" s="51" customFormat="1" ht="18" customHeight="1">
      <c r="A233" s="59"/>
      <c r="B233" s="273" t="s">
        <v>629</v>
      </c>
      <c r="C233" s="117"/>
      <c r="D233" s="138"/>
      <c r="E233" s="138"/>
      <c r="F233" s="251"/>
      <c r="G233" s="495">
        <v>0</v>
      </c>
      <c r="H233" s="495"/>
      <c r="I233" s="495">
        <v>0</v>
      </c>
      <c r="J233" s="495"/>
      <c r="K233" s="495">
        <v>0</v>
      </c>
      <c r="L233" s="495"/>
      <c r="M233" s="493">
        <f t="shared" si="3"/>
        <v>0</v>
      </c>
      <c r="N233" s="494"/>
    </row>
    <row r="234" spans="1:26" s="73" customFormat="1" ht="18" customHeight="1">
      <c r="B234" s="248" t="s">
        <v>632</v>
      </c>
      <c r="C234" s="103"/>
      <c r="D234" s="103"/>
      <c r="E234" s="103"/>
      <c r="F234" s="90"/>
      <c r="G234" s="499"/>
      <c r="H234" s="499"/>
      <c r="I234" s="499"/>
      <c r="J234" s="499"/>
      <c r="K234" s="499"/>
      <c r="L234" s="499"/>
      <c r="M234" s="407">
        <f>SUM(G234:L234)</f>
        <v>0</v>
      </c>
      <c r="N234" s="407"/>
      <c r="R234" s="51"/>
      <c r="S234" s="51"/>
      <c r="T234" s="51"/>
      <c r="U234" s="51"/>
    </row>
    <row r="235" spans="1:26" s="82" customFormat="1" ht="18" customHeight="1">
      <c r="B235" s="68"/>
      <c r="C235" s="68"/>
      <c r="D235" s="68"/>
      <c r="E235" s="68"/>
      <c r="F235" s="68"/>
      <c r="G235" s="68"/>
      <c r="H235" s="68"/>
      <c r="I235" s="76"/>
      <c r="J235" s="76"/>
      <c r="K235" s="76"/>
      <c r="L235" s="76"/>
      <c r="M235" s="76"/>
      <c r="N235" s="76"/>
      <c r="O235" s="104"/>
      <c r="P235" s="74"/>
      <c r="Q235" s="51"/>
      <c r="R235" s="51"/>
      <c r="S235" s="51"/>
      <c r="T235" s="51"/>
      <c r="U235" s="51"/>
      <c r="V235" s="51"/>
      <c r="W235" s="51"/>
      <c r="X235" s="51"/>
      <c r="Y235" s="51"/>
      <c r="Z235" s="51"/>
    </row>
    <row r="236" spans="1:26" s="82" customFormat="1" ht="18" customHeight="1">
      <c r="B236" s="68"/>
      <c r="C236" s="68"/>
      <c r="D236" s="68"/>
      <c r="E236" s="68"/>
      <c r="F236" s="68"/>
      <c r="G236" s="68"/>
      <c r="H236" s="68"/>
      <c r="I236" s="76"/>
      <c r="J236" s="76"/>
      <c r="K236" s="76"/>
      <c r="L236" s="76"/>
      <c r="M236" s="76"/>
      <c r="N236" s="76"/>
      <c r="O236" s="104"/>
      <c r="P236" s="74"/>
      <c r="Q236" s="51"/>
      <c r="R236" s="51"/>
      <c r="S236" s="51"/>
      <c r="T236" s="51"/>
      <c r="U236" s="51"/>
      <c r="V236" s="51"/>
      <c r="W236" s="51"/>
      <c r="X236" s="51"/>
      <c r="Y236" s="51"/>
      <c r="Z236" s="51"/>
    </row>
    <row r="237" spans="1:26" s="82" customFormat="1" ht="18" customHeight="1">
      <c r="B237" s="68"/>
      <c r="C237" s="68"/>
      <c r="D237" s="68"/>
      <c r="E237" s="68"/>
      <c r="F237" s="68"/>
      <c r="G237" s="68"/>
      <c r="H237" s="68"/>
      <c r="I237" s="76"/>
      <c r="J237" s="76"/>
      <c r="K237" s="76"/>
      <c r="L237" s="76"/>
      <c r="M237" s="76"/>
      <c r="N237" s="76"/>
      <c r="O237" s="104"/>
      <c r="P237" s="74"/>
      <c r="Q237" s="51"/>
      <c r="R237" s="51"/>
      <c r="S237" s="29" t="s">
        <v>654</v>
      </c>
      <c r="T237" s="51"/>
      <c r="U237" s="51"/>
      <c r="V237" s="51"/>
      <c r="W237" s="51"/>
      <c r="X237" s="51"/>
      <c r="Y237" s="51"/>
      <c r="Z237" s="51"/>
    </row>
    <row r="238" spans="1:26" s="73" customFormat="1" ht="18" customHeight="1">
      <c r="B238" s="32" t="s">
        <v>54</v>
      </c>
      <c r="C238" s="68"/>
      <c r="D238" s="68"/>
      <c r="E238" s="69"/>
      <c r="F238" s="69"/>
      <c r="G238" s="69"/>
      <c r="H238" s="69"/>
      <c r="I238" s="69"/>
      <c r="J238" s="69"/>
      <c r="K238" s="69"/>
      <c r="L238" s="69"/>
      <c r="M238" s="69"/>
      <c r="N238" s="69"/>
      <c r="O238" s="69"/>
      <c r="P238" s="69"/>
      <c r="Q238" s="69"/>
      <c r="R238" s="69"/>
      <c r="S238" s="69"/>
      <c r="T238" s="69"/>
    </row>
    <row r="239" spans="1:26" s="82" customFormat="1" ht="18" customHeight="1">
      <c r="B239" s="500" t="s">
        <v>585</v>
      </c>
      <c r="C239" s="501"/>
      <c r="D239" s="502"/>
      <c r="E239" s="530" t="s">
        <v>55</v>
      </c>
      <c r="F239" s="531"/>
      <c r="G239" s="531"/>
      <c r="H239" s="531"/>
      <c r="I239" s="531"/>
      <c r="J239" s="531"/>
      <c r="K239" s="531"/>
      <c r="L239" s="531"/>
      <c r="M239" s="531"/>
      <c r="N239" s="531"/>
      <c r="O239" s="531"/>
      <c r="P239" s="531"/>
      <c r="Q239" s="531"/>
      <c r="R239" s="531"/>
      <c r="S239" s="531"/>
      <c r="T239" s="532"/>
    </row>
    <row r="240" spans="1:26" s="82" customFormat="1" ht="18" customHeight="1">
      <c r="B240" s="503"/>
      <c r="C240" s="504"/>
      <c r="D240" s="505"/>
      <c r="E240" s="496" t="s">
        <v>13</v>
      </c>
      <c r="F240" s="497"/>
      <c r="G240" s="496" t="s">
        <v>16</v>
      </c>
      <c r="H240" s="497"/>
      <c r="I240" s="496" t="s">
        <v>551</v>
      </c>
      <c r="J240" s="497"/>
      <c r="K240" s="496" t="s">
        <v>435</v>
      </c>
      <c r="L240" s="497"/>
      <c r="M240" s="496" t="s">
        <v>436</v>
      </c>
      <c r="N240" s="497"/>
      <c r="O240" s="496" t="s">
        <v>437</v>
      </c>
      <c r="P240" s="497"/>
      <c r="Q240" s="496" t="s">
        <v>438</v>
      </c>
      <c r="R240" s="497"/>
      <c r="S240" s="496" t="s">
        <v>464</v>
      </c>
      <c r="T240" s="498"/>
    </row>
    <row r="241" spans="1:20" s="82" customFormat="1" ht="18" customHeight="1">
      <c r="B241" s="506"/>
      <c r="C241" s="507"/>
      <c r="D241" s="508"/>
      <c r="E241" s="180" t="s">
        <v>90</v>
      </c>
      <c r="F241" s="180" t="s">
        <v>488</v>
      </c>
      <c r="G241" s="180" t="s">
        <v>90</v>
      </c>
      <c r="H241" s="180" t="s">
        <v>488</v>
      </c>
      <c r="I241" s="180" t="s">
        <v>90</v>
      </c>
      <c r="J241" s="180" t="s">
        <v>488</v>
      </c>
      <c r="K241" s="180" t="s">
        <v>90</v>
      </c>
      <c r="L241" s="180" t="s">
        <v>488</v>
      </c>
      <c r="M241" s="180" t="s">
        <v>90</v>
      </c>
      <c r="N241" s="180" t="s">
        <v>488</v>
      </c>
      <c r="O241" s="180" t="s">
        <v>90</v>
      </c>
      <c r="P241" s="180" t="s">
        <v>488</v>
      </c>
      <c r="Q241" s="180" t="s">
        <v>90</v>
      </c>
      <c r="R241" s="180" t="s">
        <v>488</v>
      </c>
      <c r="S241" s="180" t="s">
        <v>90</v>
      </c>
      <c r="T241" s="183" t="s">
        <v>488</v>
      </c>
    </row>
    <row r="242" spans="1:20" s="82" customFormat="1" ht="18" customHeight="1">
      <c r="A242" s="105"/>
      <c r="B242" s="276" t="s">
        <v>640</v>
      </c>
      <c r="C242" s="277"/>
      <c r="D242" s="277"/>
      <c r="E242" s="278">
        <f>G242+I242+K242+M242+O242+Q242+S242</f>
        <v>524</v>
      </c>
      <c r="F242" s="278">
        <f>H242+J242+L242+N242+P242+R242+T242</f>
        <v>6</v>
      </c>
      <c r="G242" s="279">
        <v>0</v>
      </c>
      <c r="H242" s="279">
        <v>0</v>
      </c>
      <c r="I242" s="279">
        <v>96</v>
      </c>
      <c r="J242" s="279">
        <v>0</v>
      </c>
      <c r="K242" s="279">
        <v>99</v>
      </c>
      <c r="L242" s="279">
        <v>3</v>
      </c>
      <c r="M242" s="279">
        <v>31</v>
      </c>
      <c r="N242" s="279">
        <v>2</v>
      </c>
      <c r="O242" s="279">
        <v>41</v>
      </c>
      <c r="P242" s="279">
        <v>1</v>
      </c>
      <c r="Q242" s="279">
        <v>38</v>
      </c>
      <c r="R242" s="279">
        <v>0</v>
      </c>
      <c r="S242" s="279">
        <v>219</v>
      </c>
      <c r="T242" s="279">
        <v>0</v>
      </c>
    </row>
    <row r="243" spans="1:20" s="82" customFormat="1" ht="18" customHeight="1">
      <c r="A243" s="105"/>
      <c r="B243" s="274" t="s">
        <v>641</v>
      </c>
      <c r="C243" s="275"/>
      <c r="D243" s="275"/>
      <c r="E243" s="107">
        <f>G243+I243+K243+M243+O243+Q243+S243</f>
        <v>254</v>
      </c>
      <c r="F243" s="107">
        <f>H243+J243+L243+N243+P243+R243+T243</f>
        <v>0</v>
      </c>
      <c r="G243" s="106">
        <v>1</v>
      </c>
      <c r="H243" s="106">
        <v>0</v>
      </c>
      <c r="I243" s="106">
        <v>4</v>
      </c>
      <c r="J243" s="106">
        <v>0</v>
      </c>
      <c r="K243" s="106">
        <v>27</v>
      </c>
      <c r="L243" s="106">
        <v>0</v>
      </c>
      <c r="M243" s="106">
        <v>36</v>
      </c>
      <c r="N243" s="106">
        <v>0</v>
      </c>
      <c r="O243" s="106">
        <v>38</v>
      </c>
      <c r="P243" s="106">
        <v>0</v>
      </c>
      <c r="Q243" s="106">
        <v>28</v>
      </c>
      <c r="R243" s="106">
        <v>0</v>
      </c>
      <c r="S243" s="106">
        <v>120</v>
      </c>
      <c r="T243" s="106">
        <v>0</v>
      </c>
    </row>
    <row r="244" spans="1:20" s="82" customFormat="1" ht="18" customHeight="1">
      <c r="B244" s="148"/>
      <c r="C244" s="148"/>
      <c r="D244" s="148"/>
      <c r="E244" s="148"/>
      <c r="F244" s="74"/>
      <c r="G244" s="74"/>
      <c r="H244" s="74"/>
      <c r="I244" s="74"/>
      <c r="J244" s="74"/>
      <c r="K244" s="74"/>
    </row>
    <row r="245" spans="1:20" s="80" customFormat="1" ht="18" customHeight="1">
      <c r="B245" s="32" t="s">
        <v>634</v>
      </c>
      <c r="D245" s="74"/>
      <c r="E245" s="74"/>
      <c r="F245" s="74"/>
      <c r="G245" s="74"/>
      <c r="H245" s="74"/>
      <c r="I245" s="74"/>
      <c r="J245" s="74"/>
      <c r="K245" s="74"/>
    </row>
    <row r="246" spans="1:20" s="149" customFormat="1" ht="18" customHeight="1">
      <c r="B246" s="440" t="s">
        <v>639</v>
      </c>
      <c r="C246" s="443"/>
      <c r="D246" s="443" t="s">
        <v>57</v>
      </c>
      <c r="E246" s="443"/>
      <c r="F246" s="443"/>
      <c r="G246" s="443"/>
      <c r="H246" s="443"/>
      <c r="I246" s="443"/>
      <c r="J246" s="443" t="s">
        <v>58</v>
      </c>
      <c r="K246" s="443"/>
      <c r="L246" s="443"/>
      <c r="M246" s="443"/>
      <c r="N246" s="443"/>
      <c r="O246" s="443"/>
      <c r="P246" s="443" t="s">
        <v>56</v>
      </c>
      <c r="Q246" s="444"/>
    </row>
    <row r="247" spans="1:20" s="149" customFormat="1" ht="18" customHeight="1">
      <c r="B247" s="442"/>
      <c r="C247" s="476"/>
      <c r="D247" s="476" t="s">
        <v>59</v>
      </c>
      <c r="E247" s="476"/>
      <c r="F247" s="476" t="s">
        <v>60</v>
      </c>
      <c r="G247" s="476"/>
      <c r="H247" s="476" t="s">
        <v>61</v>
      </c>
      <c r="I247" s="476"/>
      <c r="J247" s="476" t="s">
        <v>59</v>
      </c>
      <c r="K247" s="476"/>
      <c r="L247" s="476" t="s">
        <v>60</v>
      </c>
      <c r="M247" s="476"/>
      <c r="N247" s="476" t="s">
        <v>61</v>
      </c>
      <c r="O247" s="476"/>
      <c r="P247" s="476"/>
      <c r="Q247" s="477"/>
    </row>
    <row r="248" spans="1:20" s="149" customFormat="1" ht="18" customHeight="1">
      <c r="B248" s="460" t="s">
        <v>609</v>
      </c>
      <c r="C248" s="460"/>
      <c r="D248" s="516"/>
      <c r="E248" s="516"/>
      <c r="F248" s="516"/>
      <c r="G248" s="516"/>
      <c r="H248" s="516"/>
      <c r="I248" s="516"/>
      <c r="J248" s="516"/>
      <c r="K248" s="516"/>
      <c r="L248" s="516"/>
      <c r="M248" s="516"/>
      <c r="N248" s="516"/>
      <c r="O248" s="516"/>
      <c r="P248" s="529">
        <f t="shared" ref="P248:P254" si="4">SUM(D248:O248)</f>
        <v>0</v>
      </c>
      <c r="Q248" s="529"/>
    </row>
    <row r="249" spans="1:20" s="149" customFormat="1" ht="18" customHeight="1">
      <c r="B249" s="421" t="s">
        <v>635</v>
      </c>
      <c r="C249" s="421"/>
      <c r="D249" s="517"/>
      <c r="E249" s="517"/>
      <c r="F249" s="517"/>
      <c r="G249" s="517"/>
      <c r="H249" s="517"/>
      <c r="I249" s="517"/>
      <c r="J249" s="517"/>
      <c r="K249" s="517"/>
      <c r="L249" s="517"/>
      <c r="M249" s="517"/>
      <c r="N249" s="517"/>
      <c r="O249" s="517"/>
      <c r="P249" s="522">
        <f t="shared" si="4"/>
        <v>0</v>
      </c>
      <c r="Q249" s="522"/>
    </row>
    <row r="250" spans="1:20" s="149" customFormat="1" ht="18" customHeight="1">
      <c r="B250" s="421" t="s">
        <v>636</v>
      </c>
      <c r="C250" s="421"/>
      <c r="D250" s="517"/>
      <c r="E250" s="517"/>
      <c r="F250" s="517"/>
      <c r="G250" s="517"/>
      <c r="H250" s="517"/>
      <c r="I250" s="517"/>
      <c r="J250" s="517"/>
      <c r="K250" s="517"/>
      <c r="L250" s="517"/>
      <c r="M250" s="517"/>
      <c r="N250" s="517"/>
      <c r="O250" s="517"/>
      <c r="P250" s="522">
        <f t="shared" si="4"/>
        <v>0</v>
      </c>
      <c r="Q250" s="522"/>
    </row>
    <row r="251" spans="1:20" s="149" customFormat="1" ht="18" customHeight="1">
      <c r="B251" s="421" t="s">
        <v>435</v>
      </c>
      <c r="C251" s="421"/>
      <c r="D251" s="517"/>
      <c r="E251" s="517"/>
      <c r="F251" s="517"/>
      <c r="G251" s="517"/>
      <c r="H251" s="517"/>
      <c r="I251" s="517"/>
      <c r="J251" s="517"/>
      <c r="K251" s="517"/>
      <c r="L251" s="517"/>
      <c r="M251" s="517"/>
      <c r="N251" s="517"/>
      <c r="O251" s="517"/>
      <c r="P251" s="522">
        <f t="shared" si="4"/>
        <v>0</v>
      </c>
      <c r="Q251" s="522"/>
    </row>
    <row r="252" spans="1:20" s="149" customFormat="1" ht="18" customHeight="1">
      <c r="B252" s="421" t="s">
        <v>637</v>
      </c>
      <c r="C252" s="421"/>
      <c r="D252" s="517"/>
      <c r="E252" s="517"/>
      <c r="F252" s="517"/>
      <c r="G252" s="517"/>
      <c r="H252" s="517"/>
      <c r="I252" s="517"/>
      <c r="J252" s="517"/>
      <c r="K252" s="517"/>
      <c r="L252" s="517"/>
      <c r="M252" s="517"/>
      <c r="N252" s="517"/>
      <c r="O252" s="517"/>
      <c r="P252" s="522">
        <f t="shared" si="4"/>
        <v>0</v>
      </c>
      <c r="Q252" s="522"/>
    </row>
    <row r="253" spans="1:20" s="149" customFormat="1" ht="18" customHeight="1">
      <c r="B253" s="455" t="s">
        <v>638</v>
      </c>
      <c r="C253" s="455"/>
      <c r="D253" s="519"/>
      <c r="E253" s="519"/>
      <c r="F253" s="519"/>
      <c r="G253" s="519"/>
      <c r="H253" s="519"/>
      <c r="I253" s="519"/>
      <c r="J253" s="519"/>
      <c r="K253" s="519"/>
      <c r="L253" s="519"/>
      <c r="M253" s="519"/>
      <c r="N253" s="519"/>
      <c r="O253" s="519"/>
      <c r="P253" s="525">
        <f t="shared" si="4"/>
        <v>0</v>
      </c>
      <c r="Q253" s="525"/>
    </row>
    <row r="254" spans="1:20" s="149" customFormat="1" ht="18" customHeight="1">
      <c r="B254" s="520" t="s">
        <v>56</v>
      </c>
      <c r="C254" s="521"/>
      <c r="D254" s="518">
        <f>SUM(D249:E253)</f>
        <v>0</v>
      </c>
      <c r="E254" s="518"/>
      <c r="F254" s="518">
        <f>SUM(F249:G253)</f>
        <v>0</v>
      </c>
      <c r="G254" s="518"/>
      <c r="H254" s="518">
        <f>SUM(H249:I253)</f>
        <v>0</v>
      </c>
      <c r="I254" s="518"/>
      <c r="J254" s="518">
        <f>SUM(J249:K253)</f>
        <v>0</v>
      </c>
      <c r="K254" s="518"/>
      <c r="L254" s="518">
        <f>SUM(L249:M253)</f>
        <v>0</v>
      </c>
      <c r="M254" s="518"/>
      <c r="N254" s="518">
        <f>SUM(N249:O253)</f>
        <v>0</v>
      </c>
      <c r="O254" s="518"/>
      <c r="P254" s="518">
        <f t="shared" si="4"/>
        <v>0</v>
      </c>
      <c r="Q254" s="518"/>
    </row>
    <row r="255" spans="1:20" s="51" customFormat="1" ht="18" customHeight="1">
      <c r="M255" s="73" t="s">
        <v>567</v>
      </c>
    </row>
    <row r="256" spans="1:20" s="51" customFormat="1" ht="18" customHeight="1">
      <c r="M256" s="262"/>
      <c r="N256" s="263" t="s">
        <v>598</v>
      </c>
      <c r="Q256" s="255"/>
      <c r="R256" s="263" t="s">
        <v>643</v>
      </c>
    </row>
    <row r="257" spans="1:26" s="109" customFormat="1" ht="18" customHeight="1">
      <c r="B257" s="32" t="s">
        <v>642</v>
      </c>
      <c r="C257" s="108"/>
      <c r="D257" s="108"/>
      <c r="E257" s="108"/>
      <c r="F257" s="108"/>
      <c r="G257" s="108"/>
      <c r="H257" s="108"/>
      <c r="I257" s="108"/>
      <c r="J257" s="108"/>
      <c r="K257" s="108"/>
      <c r="L257" s="108"/>
      <c r="M257" s="108"/>
      <c r="N257" s="108"/>
      <c r="O257" s="108"/>
      <c r="P257" s="108"/>
    </row>
    <row r="258" spans="1:26" s="109" customFormat="1" ht="18" customHeight="1">
      <c r="A258" s="152"/>
      <c r="B258" s="32" t="s">
        <v>62</v>
      </c>
      <c r="C258" s="110"/>
      <c r="D258" s="110"/>
      <c r="N258" s="154"/>
      <c r="O258" s="154"/>
      <c r="W258" s="110"/>
    </row>
    <row r="259" spans="1:26" s="154" customFormat="1" ht="18" customHeight="1">
      <c r="A259" s="153"/>
      <c r="B259" s="511" t="s">
        <v>339</v>
      </c>
      <c r="C259" s="512"/>
      <c r="D259" s="509" t="s">
        <v>13</v>
      </c>
      <c r="E259" s="510"/>
      <c r="F259" s="509" t="s">
        <v>646</v>
      </c>
      <c r="G259" s="510"/>
      <c r="H259" s="509" t="s">
        <v>647</v>
      </c>
      <c r="I259" s="515"/>
      <c r="J259" s="509" t="s">
        <v>63</v>
      </c>
      <c r="K259" s="510"/>
      <c r="N259" s="280"/>
      <c r="X259" s="153"/>
      <c r="Y259" s="153"/>
      <c r="Z259" s="153"/>
    </row>
    <row r="260" spans="1:26" s="154" customFormat="1" ht="18" customHeight="1">
      <c r="A260" s="153"/>
      <c r="B260" s="513"/>
      <c r="C260" s="514"/>
      <c r="D260" s="287" t="s">
        <v>645</v>
      </c>
      <c r="E260" s="287" t="s">
        <v>644</v>
      </c>
      <c r="F260" s="287" t="s">
        <v>645</v>
      </c>
      <c r="G260" s="287" t="s">
        <v>644</v>
      </c>
      <c r="H260" s="287" t="s">
        <v>645</v>
      </c>
      <c r="I260" s="288" t="s">
        <v>644</v>
      </c>
      <c r="J260" s="287" t="s">
        <v>645</v>
      </c>
      <c r="K260" s="287" t="s">
        <v>644</v>
      </c>
      <c r="M260" s="82" t="s">
        <v>655</v>
      </c>
      <c r="N260" s="57"/>
      <c r="O260" s="300"/>
      <c r="P260" s="300"/>
      <c r="Q260" s="300"/>
      <c r="R260" s="300"/>
      <c r="S260" s="300"/>
      <c r="T260" s="300"/>
      <c r="X260" s="153"/>
      <c r="Y260" s="153"/>
      <c r="Z260" s="153"/>
    </row>
    <row r="261" spans="1:26" s="109" customFormat="1" ht="18" customHeight="1">
      <c r="A261" s="105"/>
      <c r="B261" s="296" t="s">
        <v>648</v>
      </c>
      <c r="C261" s="292"/>
      <c r="D261" s="289">
        <f t="shared" ref="D261:E263" si="5">F261+J261+H261</f>
        <v>143</v>
      </c>
      <c r="E261" s="289">
        <f t="shared" si="5"/>
        <v>637</v>
      </c>
      <c r="F261" s="289">
        <v>124</v>
      </c>
      <c r="G261" s="289">
        <v>552</v>
      </c>
      <c r="H261" s="289">
        <v>19</v>
      </c>
      <c r="I261" s="289">
        <v>85</v>
      </c>
      <c r="J261" s="289">
        <v>0</v>
      </c>
      <c r="K261" s="289">
        <v>0</v>
      </c>
      <c r="M261" s="51"/>
      <c r="N261" s="51"/>
      <c r="O261" s="51"/>
      <c r="P261" s="51"/>
      <c r="Q261" s="51"/>
      <c r="R261" s="51"/>
      <c r="S261" s="51"/>
      <c r="T261" s="51"/>
    </row>
    <row r="262" spans="1:26" s="109" customFormat="1" ht="18" customHeight="1">
      <c r="A262" s="105"/>
      <c r="B262" s="297" t="s">
        <v>649</v>
      </c>
      <c r="C262" s="293"/>
      <c r="D262" s="290">
        <f t="shared" si="5"/>
        <v>3</v>
      </c>
      <c r="E262" s="290">
        <f t="shared" si="5"/>
        <v>15</v>
      </c>
      <c r="F262" s="290">
        <v>3</v>
      </c>
      <c r="G262" s="290">
        <v>15</v>
      </c>
      <c r="H262" s="290">
        <v>0</v>
      </c>
      <c r="I262" s="290">
        <v>0</v>
      </c>
      <c r="J262" s="290">
        <v>0</v>
      </c>
      <c r="K262" s="290">
        <v>0</v>
      </c>
      <c r="M262" s="301"/>
      <c r="N262" s="301"/>
      <c r="O262" s="301"/>
      <c r="P262" s="301"/>
      <c r="Q262" s="301"/>
      <c r="R262" s="301"/>
      <c r="S262" s="301"/>
      <c r="T262" s="301"/>
    </row>
    <row r="263" spans="1:26" s="109" customFormat="1" ht="18" customHeight="1">
      <c r="A263" s="105"/>
      <c r="B263" s="298" t="s">
        <v>650</v>
      </c>
      <c r="C263" s="294"/>
      <c r="D263" s="291">
        <f t="shared" si="5"/>
        <v>0</v>
      </c>
      <c r="E263" s="291">
        <f t="shared" si="5"/>
        <v>0</v>
      </c>
      <c r="F263" s="291">
        <v>0</v>
      </c>
      <c r="G263" s="291">
        <v>0</v>
      </c>
      <c r="H263" s="291">
        <v>0</v>
      </c>
      <c r="I263" s="291">
        <v>0</v>
      </c>
      <c r="J263" s="291">
        <v>0</v>
      </c>
      <c r="K263" s="291">
        <v>0</v>
      </c>
      <c r="M263" s="301"/>
      <c r="N263" s="301"/>
      <c r="O263" s="301"/>
      <c r="P263" s="301"/>
      <c r="Q263" s="301"/>
      <c r="R263" s="301"/>
      <c r="S263" s="301"/>
      <c r="T263" s="301"/>
      <c r="X263" s="155"/>
      <c r="Y263" s="156"/>
      <c r="Z263" s="156"/>
    </row>
    <row r="264" spans="1:26" s="109" customFormat="1" ht="18" customHeight="1">
      <c r="A264" s="110"/>
      <c r="B264" s="299" t="s">
        <v>13</v>
      </c>
      <c r="C264" s="295"/>
      <c r="D264" s="159">
        <f t="shared" ref="D264:K264" si="6">SUM(D261:D263)</f>
        <v>146</v>
      </c>
      <c r="E264" s="159">
        <f t="shared" si="6"/>
        <v>652</v>
      </c>
      <c r="F264" s="159">
        <f t="shared" si="6"/>
        <v>127</v>
      </c>
      <c r="G264" s="159">
        <f t="shared" si="6"/>
        <v>567</v>
      </c>
      <c r="H264" s="159">
        <f t="shared" si="6"/>
        <v>19</v>
      </c>
      <c r="I264" s="159">
        <f t="shared" si="6"/>
        <v>85</v>
      </c>
      <c r="J264" s="159">
        <f t="shared" si="6"/>
        <v>0</v>
      </c>
      <c r="K264" s="159">
        <f t="shared" si="6"/>
        <v>0</v>
      </c>
      <c r="M264" s="51"/>
      <c r="N264" s="51"/>
      <c r="O264" s="51"/>
      <c r="P264" s="51"/>
      <c r="Q264" s="51"/>
      <c r="R264" s="51"/>
      <c r="S264" s="51"/>
      <c r="T264" s="51"/>
    </row>
    <row r="265" spans="1:26" s="154" customFormat="1" ht="18" customHeight="1">
      <c r="A265" s="108"/>
      <c r="B265" s="108"/>
      <c r="C265" s="155"/>
    </row>
    <row r="266" spans="1:26" s="154" customFormat="1" ht="18" customHeight="1">
      <c r="A266" s="153"/>
      <c r="B266" s="32" t="s">
        <v>65</v>
      </c>
      <c r="C266" s="110"/>
      <c r="D266" s="110"/>
      <c r="E266" s="110"/>
      <c r="F266" s="110"/>
      <c r="G266" s="110"/>
      <c r="H266" s="110"/>
      <c r="I266" s="110"/>
      <c r="J266" s="110"/>
      <c r="K266" s="110"/>
      <c r="L266" s="281"/>
      <c r="U266" s="111"/>
      <c r="V266" s="111"/>
    </row>
    <row r="267" spans="1:26" s="154" customFormat="1" ht="18" customHeight="1">
      <c r="A267" s="153"/>
      <c r="B267" s="511" t="s">
        <v>653</v>
      </c>
      <c r="C267" s="523"/>
      <c r="D267" s="523"/>
      <c r="E267" s="512"/>
      <c r="F267" s="509" t="s">
        <v>13</v>
      </c>
      <c r="G267" s="510"/>
      <c r="H267" s="509" t="s">
        <v>647</v>
      </c>
      <c r="I267" s="515"/>
      <c r="J267" s="509" t="s">
        <v>63</v>
      </c>
      <c r="K267" s="510"/>
      <c r="V267" s="111"/>
    </row>
    <row r="268" spans="1:26" s="109" customFormat="1" ht="18" customHeight="1">
      <c r="A268" s="110"/>
      <c r="B268" s="513"/>
      <c r="C268" s="524"/>
      <c r="D268" s="524"/>
      <c r="E268" s="514"/>
      <c r="F268" s="287" t="s">
        <v>645</v>
      </c>
      <c r="G268" s="287" t="s">
        <v>644</v>
      </c>
      <c r="H268" s="287" t="s">
        <v>645</v>
      </c>
      <c r="I268" s="288" t="s">
        <v>644</v>
      </c>
      <c r="J268" s="287" t="s">
        <v>645</v>
      </c>
      <c r="K268" s="287" t="s">
        <v>644</v>
      </c>
    </row>
    <row r="269" spans="1:26" s="109" customFormat="1" ht="18" customHeight="1">
      <c r="A269" s="105"/>
      <c r="B269" s="296" t="s">
        <v>651</v>
      </c>
      <c r="C269" s="292"/>
      <c r="D269" s="292"/>
      <c r="E269" s="292"/>
      <c r="F269" s="289">
        <f>H269+J269</f>
        <v>0</v>
      </c>
      <c r="G269" s="289">
        <f>I269+K269</f>
        <v>0</v>
      </c>
      <c r="H269" s="289">
        <v>0</v>
      </c>
      <c r="I269" s="289">
        <v>0</v>
      </c>
      <c r="J269" s="289">
        <v>0</v>
      </c>
      <c r="K269" s="289">
        <v>0</v>
      </c>
    </row>
    <row r="270" spans="1:26" s="109" customFormat="1" ht="18" customHeight="1">
      <c r="A270" s="105"/>
      <c r="B270" s="298" t="s">
        <v>652</v>
      </c>
      <c r="C270" s="294"/>
      <c r="D270" s="294"/>
      <c r="E270" s="294"/>
      <c r="F270" s="290">
        <f>H270+J270</f>
        <v>0</v>
      </c>
      <c r="G270" s="290">
        <f>I270+K270</f>
        <v>0</v>
      </c>
      <c r="H270" s="290">
        <v>0</v>
      </c>
      <c r="I270" s="290">
        <v>0</v>
      </c>
      <c r="J270" s="290">
        <v>0</v>
      </c>
      <c r="K270" s="290">
        <v>0</v>
      </c>
      <c r="S270" s="340" t="str">
        <f>"FECHA: "</f>
        <v xml:space="preserve">FECHA: </v>
      </c>
    </row>
    <row r="271" spans="1:26" s="51" customFormat="1" ht="18" customHeight="1">
      <c r="B271" s="157" t="s">
        <v>64</v>
      </c>
      <c r="C271" s="158"/>
      <c r="D271" s="158"/>
      <c r="E271" s="158"/>
      <c r="F271" s="159">
        <f t="shared" ref="F271:K271" si="7">SUM(F269:F270)</f>
        <v>0</v>
      </c>
      <c r="G271" s="159">
        <f t="shared" si="7"/>
        <v>0</v>
      </c>
      <c r="H271" s="159">
        <f t="shared" si="7"/>
        <v>0</v>
      </c>
      <c r="I271" s="159">
        <f t="shared" si="7"/>
        <v>0</v>
      </c>
      <c r="J271" s="159">
        <f t="shared" si="7"/>
        <v>0</v>
      </c>
      <c r="K271" s="159">
        <f t="shared" si="7"/>
        <v>0</v>
      </c>
      <c r="S271" s="341">
        <f ca="1">TODAY()</f>
        <v>42696</v>
      </c>
    </row>
    <row r="272" spans="1:26" s="51" customFormat="1" ht="18" customHeight="1">
      <c r="J272" s="57"/>
    </row>
    <row r="273" spans="10:12" s="51" customFormat="1" ht="18" customHeight="1">
      <c r="J273" s="57"/>
      <c r="K273" s="57"/>
      <c r="L273" s="57"/>
    </row>
    <row r="274" spans="10:12" s="51" customFormat="1" ht="18" customHeight="1">
      <c r="J274" s="57"/>
    </row>
    <row r="275" spans="10:12" s="51" customFormat="1" ht="18" customHeight="1"/>
    <row r="276" spans="10:12" s="51" customFormat="1" ht="18" customHeight="1"/>
    <row r="277" spans="10:12" s="51" customFormat="1" ht="18" customHeight="1"/>
    <row r="278" spans="10:12" s="51" customFormat="1" ht="18" customHeight="1"/>
    <row r="279" spans="10:12" s="51" customFormat="1" ht="18" customHeight="1"/>
    <row r="280" spans="10:12" s="51" customFormat="1" ht="18" customHeight="1"/>
    <row r="281" spans="10:12" s="51" customFormat="1" ht="18" customHeight="1"/>
    <row r="282" spans="10:12" s="51" customFormat="1" ht="18" customHeight="1"/>
    <row r="283" spans="10:12" s="51" customFormat="1" ht="18" customHeight="1"/>
    <row r="284" spans="10:12" s="51" customFormat="1" ht="18" customHeight="1"/>
    <row r="285" spans="10:12" s="51" customFormat="1" ht="18" customHeight="1"/>
    <row r="286" spans="10:12" s="51" customFormat="1" ht="18" customHeight="1"/>
    <row r="287" spans="10:12" s="51" customFormat="1" ht="18" customHeight="1"/>
    <row r="288" spans="10:12" s="51" customFormat="1" ht="18" customHeight="1"/>
    <row r="289" s="51" customFormat="1" ht="18" customHeight="1"/>
    <row r="290" s="51" customFormat="1" ht="18" customHeight="1"/>
    <row r="291" s="51" customFormat="1" ht="18" customHeight="1"/>
    <row r="292" s="51" customFormat="1" ht="18" customHeight="1"/>
    <row r="293" s="51" customFormat="1" ht="18" customHeight="1"/>
    <row r="294" s="51" customFormat="1" ht="18" customHeight="1"/>
    <row r="295" s="51" customFormat="1" ht="18" customHeight="1"/>
    <row r="296" s="51" customFormat="1" ht="18" customHeight="1"/>
    <row r="297" s="51" customFormat="1" ht="18" customHeight="1"/>
    <row r="298" s="51" customFormat="1" ht="18" customHeight="1"/>
    <row r="299" s="51" customFormat="1" ht="18" customHeight="1"/>
    <row r="300" s="51" customFormat="1" ht="18" customHeight="1"/>
    <row r="301" s="51" customFormat="1" ht="18" customHeight="1"/>
    <row r="302" s="51" customFormat="1" ht="18" customHeight="1"/>
    <row r="303" s="51" customFormat="1" ht="18" customHeight="1"/>
    <row r="304" s="51" customFormat="1" ht="18" customHeight="1"/>
    <row r="305" s="51" customFormat="1" ht="18" customHeight="1"/>
    <row r="306" s="51" customFormat="1" ht="18" customHeight="1"/>
    <row r="307" s="51" customFormat="1" ht="18" customHeight="1"/>
    <row r="308" s="51" customFormat="1" ht="18" customHeight="1"/>
    <row r="309" s="51" customFormat="1" ht="18" customHeight="1"/>
    <row r="310" s="51" customFormat="1" ht="18" customHeight="1"/>
    <row r="311" s="51" customFormat="1" ht="18" customHeight="1"/>
    <row r="312" s="51" customFormat="1" ht="18" customHeight="1"/>
    <row r="313" s="51" customFormat="1" ht="18" customHeight="1"/>
    <row r="314" s="51" customFormat="1" ht="18" customHeight="1"/>
    <row r="315" s="51" customFormat="1" ht="18" customHeight="1"/>
    <row r="316" s="51" customFormat="1" ht="18" customHeight="1"/>
    <row r="317" s="51" customFormat="1" ht="18" customHeight="1"/>
    <row r="318" s="51" customFormat="1" ht="18" customHeight="1"/>
    <row r="319" s="51" customFormat="1" ht="18" customHeight="1"/>
    <row r="320" s="51" customFormat="1" ht="18" customHeight="1"/>
    <row r="321" s="51" customFormat="1" ht="18" customHeight="1"/>
    <row r="322" s="51" customFormat="1" ht="18" customHeight="1"/>
    <row r="323" s="51" customFormat="1" ht="18" customHeight="1"/>
    <row r="324" s="51" customFormat="1" ht="18" customHeight="1"/>
    <row r="325" s="51" customFormat="1" ht="18" customHeight="1"/>
    <row r="326" s="51" customFormat="1" ht="18" customHeight="1"/>
    <row r="327" s="51" customFormat="1" ht="18" customHeight="1"/>
    <row r="328" s="51" customFormat="1" ht="18" customHeight="1"/>
    <row r="329" s="51" customFormat="1" ht="18" customHeight="1"/>
    <row r="330" s="51" customFormat="1" ht="18" customHeight="1"/>
    <row r="331" s="51" customFormat="1" ht="18" customHeight="1"/>
    <row r="332" s="51" customFormat="1" ht="18" customHeight="1"/>
    <row r="333" s="51" customFormat="1" ht="18" customHeight="1"/>
    <row r="334" s="51" customFormat="1" ht="18" customHeight="1"/>
    <row r="335" s="51" customFormat="1" ht="18" customHeight="1"/>
    <row r="336" s="51" customFormat="1" ht="18" customHeight="1"/>
    <row r="337" s="51" customFormat="1" ht="18" customHeight="1"/>
    <row r="338" s="51" customFormat="1" ht="18" customHeight="1"/>
    <row r="339" s="51" customFormat="1" ht="18" customHeight="1"/>
    <row r="340" s="51" customFormat="1" ht="18" customHeight="1"/>
    <row r="341" s="51" customFormat="1" ht="18" customHeight="1"/>
    <row r="342" s="51" customFormat="1" ht="18" customHeight="1"/>
    <row r="343" s="51" customFormat="1" ht="18" customHeight="1"/>
    <row r="344" s="51" customFormat="1" ht="18" customHeight="1"/>
    <row r="345" s="51" customFormat="1" ht="18" customHeight="1"/>
    <row r="346" s="51" customFormat="1" ht="18" customHeight="1"/>
    <row r="347" s="51" customFormat="1" ht="18" customHeight="1"/>
    <row r="348" s="51" customFormat="1" ht="18" customHeight="1"/>
    <row r="349" s="51" customFormat="1" ht="18" customHeight="1"/>
    <row r="350" s="51" customFormat="1" ht="18" customHeight="1"/>
    <row r="351" s="51" customFormat="1" ht="18" customHeight="1"/>
    <row r="352" s="51" customFormat="1" ht="18" customHeight="1"/>
    <row r="353" s="51" customFormat="1" ht="18" customHeight="1"/>
    <row r="354" s="51" customFormat="1" ht="18" customHeight="1"/>
    <row r="355" s="51" customFormat="1" ht="18" customHeight="1"/>
    <row r="356" s="51" customFormat="1" ht="18" customHeight="1"/>
    <row r="357" s="51" customFormat="1" ht="18" customHeight="1"/>
    <row r="358" s="51" customFormat="1" ht="18" customHeight="1"/>
    <row r="359" s="51" customFormat="1" ht="18" customHeight="1"/>
    <row r="360" s="51" customFormat="1" ht="18" customHeight="1"/>
    <row r="361" s="51" customFormat="1" ht="18" customHeight="1"/>
    <row r="362" s="51" customFormat="1" ht="18" customHeight="1"/>
    <row r="363" s="51" customFormat="1" ht="18" customHeight="1"/>
    <row r="364" s="51" customFormat="1" ht="18" customHeight="1"/>
    <row r="365" s="51" customFormat="1" ht="18" customHeight="1"/>
    <row r="366" s="51" customFormat="1" ht="18" customHeight="1"/>
    <row r="367" s="51" customFormat="1" ht="18" customHeight="1"/>
    <row r="368" s="51" customFormat="1" ht="18" customHeight="1"/>
    <row r="369" s="51" customFormat="1" ht="18" customHeight="1"/>
    <row r="370" s="51" customFormat="1" ht="18" customHeight="1"/>
    <row r="371" s="51" customFormat="1" ht="18" customHeight="1"/>
    <row r="372" s="51" customFormat="1" ht="18" customHeight="1"/>
    <row r="373" s="51" customFormat="1" ht="18" customHeight="1"/>
    <row r="374" s="51" customFormat="1" ht="18" customHeight="1"/>
    <row r="375" s="51" customFormat="1" ht="18" customHeight="1"/>
    <row r="376" s="51" customFormat="1" ht="18" customHeight="1"/>
    <row r="377" s="51" customFormat="1" ht="18" customHeight="1"/>
    <row r="378" s="51" customFormat="1" ht="18" customHeight="1"/>
    <row r="379" s="51" customFormat="1" ht="18" customHeight="1"/>
    <row r="380" s="51" customFormat="1" ht="18" customHeight="1"/>
    <row r="381" s="51" customFormat="1" ht="18" customHeight="1"/>
    <row r="382" s="51" customFormat="1" ht="18" customHeight="1"/>
    <row r="383" s="51" customFormat="1" ht="18" customHeight="1"/>
    <row r="384" s="51" customFormat="1" ht="18" customHeight="1"/>
    <row r="385" s="51" customFormat="1" ht="18" customHeight="1"/>
    <row r="386" s="51" customFormat="1" ht="18" customHeight="1"/>
    <row r="387" s="51" customFormat="1" ht="18" customHeight="1"/>
    <row r="388" s="51" customFormat="1" ht="18" customHeight="1"/>
    <row r="389" s="51" customFormat="1" ht="18" customHeight="1"/>
    <row r="390" s="51" customFormat="1" ht="18" customHeight="1"/>
    <row r="391" s="51" customFormat="1" ht="18" customHeight="1"/>
    <row r="392" s="51" customFormat="1" ht="18" customHeight="1"/>
    <row r="393" s="51" customFormat="1" ht="18" customHeight="1"/>
    <row r="394" s="51" customFormat="1" ht="18" customHeight="1"/>
    <row r="395" s="51" customFormat="1" ht="18" customHeight="1"/>
    <row r="396" s="51" customFormat="1" ht="18" customHeight="1"/>
    <row r="397" s="51" customFormat="1" ht="18" customHeight="1"/>
    <row r="398" s="51" customFormat="1" ht="18" customHeight="1"/>
    <row r="399" s="51" customFormat="1" ht="18" customHeight="1"/>
    <row r="400" s="51" customFormat="1" ht="18" customHeight="1"/>
    <row r="401" s="51" customFormat="1" ht="18" customHeight="1"/>
    <row r="402" s="51" customFormat="1" ht="18" customHeight="1"/>
    <row r="403" s="51" customFormat="1" ht="18" customHeight="1"/>
    <row r="404" s="51" customFormat="1" ht="18" customHeight="1"/>
    <row r="405" s="51" customFormat="1" ht="18" customHeight="1"/>
    <row r="406" s="51" customFormat="1" ht="18" customHeight="1"/>
    <row r="407" s="51" customFormat="1" ht="18" customHeight="1"/>
    <row r="408" s="51" customFormat="1" ht="18" customHeight="1"/>
    <row r="409" s="51" customFormat="1" ht="18" customHeight="1"/>
    <row r="410" s="51" customFormat="1" ht="15"/>
    <row r="411" s="51" customFormat="1" ht="15"/>
    <row r="412" s="51" customFormat="1" ht="15"/>
    <row r="413" s="51" customFormat="1" ht="15"/>
    <row r="414" s="51" customFormat="1" ht="15"/>
    <row r="415" s="51" customFormat="1" ht="15"/>
    <row r="416" s="51" customFormat="1" ht="15"/>
    <row r="417" s="51" customFormat="1" ht="15"/>
    <row r="418" s="51" customFormat="1" ht="15"/>
    <row r="419" s="51" customFormat="1" ht="15"/>
    <row r="420" s="51" customFormat="1" ht="15"/>
    <row r="421" s="51" customFormat="1" ht="15"/>
    <row r="422" s="51" customFormat="1" ht="15"/>
    <row r="423" s="51" customFormat="1" ht="15"/>
    <row r="424" s="51" customFormat="1" ht="15"/>
    <row r="425" s="51" customFormat="1" ht="15"/>
    <row r="426" s="51" customFormat="1" ht="15"/>
    <row r="427" s="51" customFormat="1" ht="15"/>
    <row r="428" s="51" customFormat="1" ht="15"/>
    <row r="429" s="51" customFormat="1" ht="15"/>
    <row r="430" s="51" customFormat="1" ht="15"/>
    <row r="431" s="51" customFormat="1" ht="15"/>
    <row r="432" s="51" customFormat="1" ht="15"/>
    <row r="433" s="51" customFormat="1" ht="15"/>
    <row r="434" s="51" customFormat="1" ht="15"/>
    <row r="435" s="51" customFormat="1" ht="15"/>
    <row r="436" s="51" customFormat="1" ht="15"/>
    <row r="437" s="51" customFormat="1" ht="15"/>
    <row r="438" s="51" customFormat="1" ht="15"/>
    <row r="439" s="51" customFormat="1" ht="15"/>
    <row r="440" s="51" customFormat="1" ht="15"/>
    <row r="441" s="51" customFormat="1" ht="15"/>
    <row r="442" s="51" customFormat="1" ht="15"/>
    <row r="443" s="51" customFormat="1" ht="15"/>
    <row r="444" s="51" customFormat="1" ht="15"/>
    <row r="445" s="51" customFormat="1" ht="15"/>
    <row r="446" s="51" customFormat="1" ht="15"/>
    <row r="447" s="51" customFormat="1" ht="15"/>
    <row r="448" s="51" customFormat="1" ht="15"/>
    <row r="449" s="51" customFormat="1" ht="15"/>
    <row r="450" s="51" customFormat="1" ht="15"/>
    <row r="451" s="51" customFormat="1" ht="15"/>
    <row r="452" s="51" customFormat="1" ht="15"/>
    <row r="453" s="51" customFormat="1" ht="15"/>
    <row r="454" s="51" customFormat="1" ht="15"/>
    <row r="455" s="51" customFormat="1" ht="15"/>
    <row r="456" s="51" customFormat="1" ht="15"/>
    <row r="457" s="51" customFormat="1" ht="15"/>
    <row r="458" s="51" customFormat="1" ht="15"/>
    <row r="459" s="51" customFormat="1" ht="15"/>
    <row r="460" s="51" customFormat="1" ht="15"/>
    <row r="461" s="51" customFormat="1" ht="15"/>
    <row r="462" s="51" customFormat="1" ht="15"/>
    <row r="463" s="51" customFormat="1" ht="15"/>
    <row r="464" s="51" customFormat="1" ht="15"/>
    <row r="465" s="51" customFormat="1" ht="15"/>
    <row r="466" s="51" customFormat="1" ht="15"/>
    <row r="467" s="51" customFormat="1" ht="15"/>
    <row r="468" s="51" customFormat="1" ht="15"/>
    <row r="469" s="51" customFormat="1" ht="15"/>
    <row r="470" s="51" customFormat="1" ht="15"/>
    <row r="471" s="51" customFormat="1" ht="15"/>
    <row r="472" s="51" customFormat="1" ht="15"/>
    <row r="473" s="51" customFormat="1" ht="15"/>
    <row r="474" s="51" customFormat="1" ht="15"/>
    <row r="475" s="51" customFormat="1" ht="15"/>
    <row r="476" s="51" customFormat="1" ht="15"/>
    <row r="477" s="51" customFormat="1" ht="15"/>
    <row r="478" s="51" customFormat="1" ht="15"/>
    <row r="479" s="51" customFormat="1" ht="15"/>
    <row r="480" s="51" customFormat="1" ht="15"/>
    <row r="481" s="51" customFormat="1" ht="15"/>
    <row r="482" s="51" customFormat="1" ht="15"/>
    <row r="483" s="51" customFormat="1" ht="15"/>
    <row r="484" s="51" customFormat="1" ht="15"/>
    <row r="485" s="51" customFormat="1" ht="15"/>
    <row r="486" s="51" customFormat="1" ht="15"/>
    <row r="487" s="51" customFormat="1" ht="15"/>
    <row r="488" s="51" customFormat="1" ht="15"/>
    <row r="489" s="51" customFormat="1" ht="15"/>
    <row r="490" s="51" customFormat="1" ht="15"/>
    <row r="491" s="51" customFormat="1" ht="15"/>
    <row r="492" s="51" customFormat="1" ht="15"/>
    <row r="493" s="51" customFormat="1" ht="15"/>
    <row r="494" s="51" customFormat="1" ht="15"/>
    <row r="495" s="51" customFormat="1" ht="15"/>
    <row r="496" s="51" customFormat="1" ht="15"/>
    <row r="497" s="51" customFormat="1" ht="15"/>
    <row r="498" s="51" customFormat="1" ht="15"/>
    <row r="499" s="51" customFormat="1" ht="15"/>
    <row r="500" s="51" customFormat="1" ht="15"/>
    <row r="501" s="51" customFormat="1" ht="15"/>
    <row r="502" s="51" customFormat="1" ht="15"/>
    <row r="503" s="51" customFormat="1" ht="15"/>
    <row r="504" s="51" customFormat="1" ht="15"/>
    <row r="505" s="51" customFormat="1" ht="15"/>
    <row r="506" s="51" customFormat="1" ht="15"/>
    <row r="507" s="51" customFormat="1" ht="15"/>
    <row r="508" s="51" customFormat="1" ht="15"/>
    <row r="509" s="51" customFormat="1" ht="15"/>
    <row r="510" s="51" customFormat="1" ht="15"/>
    <row r="511" s="51" customFormat="1" ht="15"/>
    <row r="512" s="51" customFormat="1" ht="15"/>
    <row r="513" s="51" customFormat="1" ht="15"/>
    <row r="514" s="51" customFormat="1" ht="15"/>
    <row r="515" s="51" customFormat="1" ht="15"/>
    <row r="516" s="51" customFormat="1" ht="15"/>
    <row r="517" s="51" customFormat="1" ht="15"/>
    <row r="518" s="51" customFormat="1" ht="15"/>
    <row r="519" s="51" customFormat="1" ht="15"/>
    <row r="520" s="51" customFormat="1" ht="15"/>
    <row r="521" s="51" customFormat="1" ht="15"/>
    <row r="522" s="51" customFormat="1" ht="15"/>
    <row r="523" s="51" customFormat="1" ht="15"/>
    <row r="524" s="51" customFormat="1" ht="15"/>
    <row r="525" s="51" customFormat="1" ht="15"/>
    <row r="526" s="51" customFormat="1" ht="15"/>
    <row r="527" s="51" customFormat="1" ht="15"/>
    <row r="528" s="51" customFormat="1" ht="15"/>
    <row r="529" s="51" customFormat="1" ht="15"/>
    <row r="530" s="51" customFormat="1" ht="15"/>
    <row r="531" s="51" customFormat="1" ht="15"/>
    <row r="532" s="51" customFormat="1" ht="15"/>
    <row r="533" s="51" customFormat="1" ht="15"/>
    <row r="534" s="51" customFormat="1" ht="15"/>
    <row r="535" s="51" customFormat="1" ht="15"/>
    <row r="536" s="51" customFormat="1" ht="15"/>
    <row r="537" s="51" customFormat="1" ht="15"/>
    <row r="538" s="51" customFormat="1" ht="15"/>
    <row r="539" s="51" customFormat="1" ht="15"/>
    <row r="540" s="51" customFormat="1" ht="15"/>
    <row r="541" s="51" customFormat="1" ht="15"/>
    <row r="542" s="51" customFormat="1" ht="15"/>
    <row r="543" s="51" customFormat="1" ht="15"/>
    <row r="544" s="51" customFormat="1" ht="15"/>
    <row r="545" s="51" customFormat="1" ht="15"/>
    <row r="546" s="51" customFormat="1" ht="15"/>
    <row r="547" s="51" customFormat="1" ht="15"/>
    <row r="548" s="51" customFormat="1" ht="15"/>
    <row r="549" s="51" customFormat="1" ht="15"/>
    <row r="550" s="51" customFormat="1" ht="15"/>
    <row r="551" s="51" customFormat="1" ht="15"/>
    <row r="552" s="51" customFormat="1" ht="15"/>
    <row r="553" s="51" customFormat="1" ht="15"/>
    <row r="554" s="51" customFormat="1" ht="15"/>
    <row r="555" s="51" customFormat="1" ht="15"/>
    <row r="556" s="51" customFormat="1" ht="15"/>
    <row r="557" s="51" customFormat="1" ht="15"/>
    <row r="558" s="51" customFormat="1" ht="15"/>
    <row r="559" s="51" customFormat="1" ht="15"/>
    <row r="560" s="51" customFormat="1" ht="15"/>
    <row r="561" s="51" customFormat="1" ht="15"/>
    <row r="562" s="51" customFormat="1" ht="15"/>
    <row r="563" s="51" customFormat="1" ht="15"/>
    <row r="564" s="51" customFormat="1" ht="15"/>
    <row r="565" s="51" customFormat="1" ht="15"/>
    <row r="566" s="51" customFormat="1" ht="15"/>
    <row r="567" s="51" customFormat="1" ht="15"/>
    <row r="568" s="51" customFormat="1" ht="15"/>
    <row r="569" s="51" customFormat="1" ht="15"/>
    <row r="570" s="51" customFormat="1" ht="15"/>
    <row r="571" s="51" customFormat="1" ht="15"/>
    <row r="572" s="51" customFormat="1" ht="15"/>
    <row r="573" s="51" customFormat="1" ht="15"/>
    <row r="574" s="51" customFormat="1" ht="15"/>
    <row r="575" s="51" customFormat="1" ht="15"/>
    <row r="576" s="51" customFormat="1" ht="15"/>
    <row r="577" s="51" customFormat="1" ht="15"/>
    <row r="578" s="51" customFormat="1" ht="15"/>
    <row r="579" s="51" customFormat="1" ht="15"/>
    <row r="580" s="51" customFormat="1" ht="15"/>
    <row r="581" s="51" customFormat="1" ht="15"/>
    <row r="582" s="51" customFormat="1" ht="15"/>
    <row r="583" s="51" customFormat="1" ht="15"/>
    <row r="584" s="51" customFormat="1" ht="15"/>
    <row r="585" s="51" customFormat="1" ht="15"/>
    <row r="586" s="51" customFormat="1" ht="15"/>
    <row r="587" s="51" customFormat="1" ht="15"/>
    <row r="588" s="51" customFormat="1" ht="15"/>
    <row r="589" s="51" customFormat="1" ht="15"/>
    <row r="590" s="51" customFormat="1" ht="15"/>
    <row r="591" s="51" customFormat="1" ht="15"/>
    <row r="592" s="51" customFormat="1" ht="15"/>
    <row r="593" s="51" customFormat="1" ht="15"/>
    <row r="594" s="51" customFormat="1" ht="15"/>
    <row r="595" s="51" customFormat="1" ht="15"/>
    <row r="596" s="51" customFormat="1" ht="15"/>
    <row r="597" s="51" customFormat="1" ht="15"/>
    <row r="598" s="51" customFormat="1" ht="15"/>
    <row r="599" s="51" customFormat="1" ht="15"/>
    <row r="600" s="51" customFormat="1" ht="15"/>
    <row r="601" s="51" customFormat="1" ht="15"/>
    <row r="602" s="51" customFormat="1" ht="15"/>
    <row r="603" s="51" customFormat="1" ht="15"/>
    <row r="604" s="51" customFormat="1" ht="15"/>
    <row r="605" s="51" customFormat="1" ht="15"/>
    <row r="606" s="51" customFormat="1" ht="15"/>
    <row r="607" s="51" customFormat="1" ht="15"/>
    <row r="608" s="51" customFormat="1" ht="15"/>
    <row r="609" s="51" customFormat="1" ht="15"/>
    <row r="610" s="51" customFormat="1" ht="15"/>
    <row r="611" s="51" customFormat="1" ht="15"/>
    <row r="612" s="51" customFormat="1" ht="15"/>
    <row r="613" s="51" customFormat="1" ht="15"/>
    <row r="614" s="51" customFormat="1" ht="15"/>
    <row r="615" s="51" customFormat="1" ht="15"/>
    <row r="616" s="51" customFormat="1" ht="15"/>
    <row r="617" s="51" customFormat="1" ht="15"/>
    <row r="618" s="51" customFormat="1" ht="15"/>
    <row r="619" s="51" customFormat="1" ht="15"/>
    <row r="620" s="51" customFormat="1" ht="15"/>
    <row r="621" s="51" customFormat="1" ht="15"/>
    <row r="622" s="51" customFormat="1" ht="15"/>
    <row r="623" s="51" customFormat="1" ht="15"/>
    <row r="624" s="51" customFormat="1" ht="15"/>
    <row r="625" s="51" customFormat="1" ht="15"/>
    <row r="626" s="51" customFormat="1" ht="15"/>
    <row r="627" s="51" customFormat="1" ht="15"/>
    <row r="628" s="51" customFormat="1" ht="15"/>
    <row r="629" s="51" customFormat="1" ht="15"/>
    <row r="630" s="51" customFormat="1" ht="15"/>
    <row r="631" s="51" customFormat="1" ht="15"/>
    <row r="632" s="51" customFormat="1" ht="15"/>
    <row r="633" s="51" customFormat="1" ht="15"/>
    <row r="634" s="51" customFormat="1" ht="15"/>
    <row r="635" s="51" customFormat="1" ht="15"/>
    <row r="636" s="51" customFormat="1" ht="15"/>
    <row r="637" s="51" customFormat="1" ht="15"/>
    <row r="638" s="51" customFormat="1" ht="15"/>
    <row r="639" s="51" customFormat="1" ht="15"/>
    <row r="640" s="51" customFormat="1" ht="15"/>
    <row r="641" s="51" customFormat="1" ht="15"/>
    <row r="642" s="51" customFormat="1" ht="15"/>
    <row r="643" s="51" customFormat="1" ht="15"/>
    <row r="644" s="51" customFormat="1" ht="15"/>
    <row r="645" s="51" customFormat="1" ht="15"/>
    <row r="646" s="51" customFormat="1" ht="15"/>
    <row r="647" s="51" customFormat="1" ht="15"/>
    <row r="648" s="51" customFormat="1" ht="15"/>
    <row r="649" s="51" customFormat="1" ht="15"/>
    <row r="650" s="51" customFormat="1" ht="15"/>
    <row r="651" s="51" customFormat="1" ht="15"/>
    <row r="652" s="51" customFormat="1" ht="15"/>
    <row r="653" s="51" customFormat="1" ht="15"/>
    <row r="654" s="51" customFormat="1" ht="15"/>
    <row r="655" s="51" customFormat="1" ht="15"/>
    <row r="656" s="51" customFormat="1" ht="15"/>
    <row r="657" s="51" customFormat="1" ht="15"/>
    <row r="658" s="51" customFormat="1" ht="15"/>
    <row r="659" s="51" customFormat="1" ht="15"/>
    <row r="660" s="51" customFormat="1" ht="15"/>
    <row r="661" s="51" customFormat="1" ht="15"/>
    <row r="662" s="51" customFormat="1" ht="15"/>
    <row r="663" s="51" customFormat="1" ht="15"/>
    <row r="664" s="51" customFormat="1" ht="15"/>
    <row r="665" s="51" customFormat="1" ht="15"/>
    <row r="666" s="51" customFormat="1" ht="15"/>
    <row r="667" s="51" customFormat="1" ht="15"/>
    <row r="668" s="51" customFormat="1" ht="15"/>
    <row r="669" s="51" customFormat="1" ht="15"/>
    <row r="670" s="51" customFormat="1" ht="15"/>
    <row r="671" s="51" customFormat="1" ht="15"/>
    <row r="672" s="51" customFormat="1" ht="15"/>
    <row r="673" s="51" customFormat="1" ht="15"/>
    <row r="674" s="51" customFormat="1" ht="15"/>
    <row r="675" s="51" customFormat="1" ht="15"/>
    <row r="676" s="51" customFormat="1" ht="15"/>
    <row r="677" s="51" customFormat="1" ht="15"/>
    <row r="678" s="51" customFormat="1" ht="15"/>
    <row r="679" s="51" customFormat="1" ht="15"/>
    <row r="680" s="51" customFormat="1" ht="15"/>
    <row r="681" s="51" customFormat="1" ht="15"/>
    <row r="682" s="51" customFormat="1" ht="15"/>
    <row r="683" s="51" customFormat="1" ht="15"/>
    <row r="684" s="51" customFormat="1" ht="15"/>
    <row r="685" s="51" customFormat="1" ht="15"/>
    <row r="686" s="51" customFormat="1" ht="15"/>
    <row r="687" s="51" customFormat="1" ht="15"/>
    <row r="688" s="51" customFormat="1" ht="15"/>
    <row r="689" s="51" customFormat="1" ht="15"/>
    <row r="690" s="51" customFormat="1" ht="15"/>
    <row r="691" s="51" customFormat="1" ht="15"/>
    <row r="692" s="51" customFormat="1" ht="15"/>
    <row r="693" s="51" customFormat="1" ht="15"/>
    <row r="694" s="51" customFormat="1" ht="15"/>
    <row r="695" s="51" customFormat="1" ht="15"/>
    <row r="696" s="51" customFormat="1" ht="15"/>
    <row r="697" s="51" customFormat="1" ht="15"/>
    <row r="698" s="51" customFormat="1" ht="15"/>
    <row r="699" s="51" customFormat="1" ht="15"/>
    <row r="700" s="51" customFormat="1" ht="15"/>
    <row r="701" s="51" customFormat="1" ht="15"/>
    <row r="702" s="51" customFormat="1" ht="15"/>
    <row r="703" s="51" customFormat="1" ht="15"/>
    <row r="704" s="51" customFormat="1" ht="15"/>
    <row r="705" s="51" customFormat="1" ht="15"/>
    <row r="706" s="51" customFormat="1" ht="15"/>
    <row r="707" s="51" customFormat="1" ht="15"/>
    <row r="708" s="51" customFormat="1" ht="15"/>
    <row r="709" s="51" customFormat="1" ht="15"/>
    <row r="710" s="51" customFormat="1" ht="15"/>
    <row r="711" s="51" customFormat="1" ht="15"/>
    <row r="712" s="51" customFormat="1" ht="15"/>
    <row r="713" s="51" customFormat="1" ht="15"/>
    <row r="714" s="51" customFormat="1" ht="15"/>
    <row r="715" s="51" customFormat="1" ht="15"/>
    <row r="716" s="51" customFormat="1" ht="15"/>
    <row r="717" s="51" customFormat="1" ht="15"/>
    <row r="718" s="51" customFormat="1" ht="15"/>
    <row r="719" s="51" customFormat="1" ht="15"/>
    <row r="720" s="51" customFormat="1" ht="15"/>
    <row r="721" s="51" customFormat="1" ht="15"/>
    <row r="722" s="51" customFormat="1" ht="15"/>
    <row r="723" s="51" customFormat="1" ht="15"/>
    <row r="724" s="51" customFormat="1" ht="15"/>
    <row r="725" s="51" customFormat="1" ht="15"/>
    <row r="726" s="51" customFormat="1" ht="15"/>
    <row r="727" s="51" customFormat="1" ht="15"/>
    <row r="728" s="51" customFormat="1" ht="15"/>
    <row r="729" s="51" customFormat="1" ht="15"/>
    <row r="730" s="51" customFormat="1" ht="15"/>
    <row r="731" s="51" customFormat="1" ht="15"/>
    <row r="732" s="51" customFormat="1" ht="15"/>
    <row r="733" s="51" customFormat="1" ht="15"/>
    <row r="734" s="51" customFormat="1" ht="15"/>
    <row r="735" s="51" customFormat="1" ht="15"/>
    <row r="736" s="51" customFormat="1" ht="15"/>
    <row r="737" s="51" customFormat="1" ht="15"/>
    <row r="738" s="51" customFormat="1" ht="15"/>
    <row r="739" s="51" customFormat="1" ht="15"/>
    <row r="740" s="51" customFormat="1" ht="15"/>
    <row r="741" s="51" customFormat="1" ht="15"/>
    <row r="742" s="51" customFormat="1" ht="15"/>
    <row r="743" s="51" customFormat="1" ht="15"/>
    <row r="744" s="51" customFormat="1" ht="15"/>
    <row r="745" s="51" customFormat="1" ht="15"/>
    <row r="746" s="51" customFormat="1" ht="15"/>
    <row r="747" s="51" customFormat="1" ht="15"/>
    <row r="748" s="51" customFormat="1" ht="15"/>
    <row r="749" s="51" customFormat="1" ht="15"/>
    <row r="750" s="51" customFormat="1" ht="15"/>
    <row r="751" s="51" customFormat="1" ht="15"/>
    <row r="752" s="51" customFormat="1" ht="15"/>
    <row r="753" s="51" customFormat="1" ht="15"/>
    <row r="754" s="51" customFormat="1" ht="15"/>
    <row r="755" s="51" customFormat="1" ht="15"/>
    <row r="756" s="51" customFormat="1" ht="15"/>
    <row r="757" s="51" customFormat="1" ht="15"/>
    <row r="758" s="51" customFormat="1" ht="15"/>
    <row r="759" s="51" customFormat="1" ht="15"/>
    <row r="760" s="51" customFormat="1" ht="15"/>
    <row r="761" s="51" customFormat="1" ht="15"/>
    <row r="762" s="51" customFormat="1" ht="15"/>
    <row r="763" s="51" customFormat="1" ht="15"/>
    <row r="764" s="51" customFormat="1" ht="15"/>
    <row r="765" s="51" customFormat="1" ht="15"/>
    <row r="766" s="51" customFormat="1" ht="15"/>
    <row r="767" s="51" customFormat="1" ht="15"/>
    <row r="768" s="51" customFormat="1" ht="15"/>
    <row r="769" s="51" customFormat="1" ht="15"/>
    <row r="770" s="51" customFormat="1" ht="15"/>
    <row r="771" s="51" customFormat="1" ht="15"/>
    <row r="772" s="51" customFormat="1" ht="15"/>
    <row r="773" s="51" customFormat="1" ht="15"/>
    <row r="774" s="51" customFormat="1" ht="15"/>
    <row r="775" s="51" customFormat="1" ht="15"/>
    <row r="776" s="51" customFormat="1" ht="15"/>
    <row r="777" s="51" customFormat="1" ht="15"/>
    <row r="778" s="51" customFormat="1" ht="15"/>
    <row r="779" s="51" customFormat="1" ht="15"/>
    <row r="780" s="51" customFormat="1" ht="15"/>
    <row r="781" s="51" customFormat="1" ht="15"/>
    <row r="782" s="51" customFormat="1" ht="15"/>
    <row r="783" s="51" customFormat="1" ht="15"/>
    <row r="784" s="51" customFormat="1" ht="15"/>
    <row r="785" s="51" customFormat="1" ht="15"/>
    <row r="786" s="51" customFormat="1" ht="15"/>
    <row r="787" s="51" customFormat="1" ht="15"/>
    <row r="788" s="51" customFormat="1" ht="15"/>
    <row r="789" s="51" customFormat="1" ht="15"/>
    <row r="790" s="51" customFormat="1" ht="15"/>
    <row r="791" s="51" customFormat="1" ht="15"/>
    <row r="792" s="51" customFormat="1" ht="15"/>
    <row r="793" s="51" customFormat="1" ht="15"/>
    <row r="794" s="51" customFormat="1" ht="15"/>
    <row r="795" s="51" customFormat="1" ht="15"/>
    <row r="796" s="51" customFormat="1" ht="15"/>
    <row r="797" s="51" customFormat="1" ht="15"/>
    <row r="798" s="51" customFormat="1" ht="15"/>
    <row r="799" s="51" customFormat="1" ht="15"/>
    <row r="800" s="51" customFormat="1" ht="15"/>
    <row r="801" s="51" customFormat="1" ht="15"/>
    <row r="802" s="51" customFormat="1" ht="15"/>
    <row r="803" s="51" customFormat="1" ht="15"/>
    <row r="804" s="51" customFormat="1" ht="15"/>
    <row r="805" s="51" customFormat="1" ht="15"/>
    <row r="806" s="51" customFormat="1" ht="15"/>
    <row r="807" s="51" customFormat="1" ht="15"/>
    <row r="808" s="51" customFormat="1" ht="15"/>
    <row r="809" s="51" customFormat="1" ht="15"/>
    <row r="810" s="51" customFormat="1" ht="15"/>
    <row r="811" s="51" customFormat="1" ht="15"/>
    <row r="812" s="51" customFormat="1" ht="15"/>
    <row r="813" s="51" customFormat="1" ht="15"/>
    <row r="814" s="51" customFormat="1" ht="15"/>
    <row r="815" s="51" customFormat="1" ht="15"/>
    <row r="816" s="51" customFormat="1" ht="15"/>
    <row r="817" s="51" customFormat="1" ht="15"/>
    <row r="818" s="51" customFormat="1" ht="15"/>
    <row r="819" s="51" customFormat="1" ht="15"/>
    <row r="820" s="51" customFormat="1" ht="15"/>
    <row r="821" s="51" customFormat="1" ht="15"/>
    <row r="822" s="51" customFormat="1" ht="15"/>
    <row r="823" s="51" customFormat="1" ht="15"/>
    <row r="824" s="51" customFormat="1" ht="15"/>
    <row r="825" s="51" customFormat="1" ht="15"/>
    <row r="826" s="51" customFormat="1" ht="15"/>
    <row r="827" s="51" customFormat="1" ht="15"/>
    <row r="828" s="51" customFormat="1" ht="15"/>
    <row r="829" s="51" customFormat="1" ht="15"/>
    <row r="830" s="51" customFormat="1" ht="15"/>
    <row r="831" s="51" customFormat="1" ht="15"/>
    <row r="832" s="51" customFormat="1" ht="15"/>
    <row r="833" s="51" customFormat="1" ht="15"/>
    <row r="834" s="51" customFormat="1" ht="15"/>
    <row r="835" s="51" customFormat="1" ht="15"/>
    <row r="836" s="51" customFormat="1" ht="15"/>
    <row r="837" s="51" customFormat="1" ht="15"/>
    <row r="838" s="51" customFormat="1" ht="15"/>
    <row r="839" s="51" customFormat="1" ht="15"/>
    <row r="840" s="51" customFormat="1" ht="15"/>
    <row r="841" s="51" customFormat="1" ht="15"/>
    <row r="842" s="51" customFormat="1" ht="15"/>
    <row r="843" s="51" customFormat="1" ht="15"/>
    <row r="844" s="51" customFormat="1" ht="15"/>
    <row r="845" s="51" customFormat="1" ht="15"/>
    <row r="846" s="51" customFormat="1" ht="15"/>
    <row r="847" s="51" customFormat="1" ht="15"/>
    <row r="848" s="51" customFormat="1" ht="15"/>
    <row r="849" s="51" customFormat="1" ht="15"/>
    <row r="850" s="51" customFormat="1" ht="15"/>
    <row r="851" s="51" customFormat="1" ht="15"/>
    <row r="852" s="51" customFormat="1" ht="15"/>
    <row r="853" s="51" customFormat="1" ht="15"/>
    <row r="854" s="51" customFormat="1" ht="15"/>
    <row r="855" s="51" customFormat="1" ht="15"/>
    <row r="856" s="51" customFormat="1" ht="15"/>
    <row r="857" s="51" customFormat="1" ht="15"/>
    <row r="858" s="51" customFormat="1" ht="15"/>
    <row r="859" s="51" customFormat="1" ht="15"/>
    <row r="860" s="51" customFormat="1" ht="15"/>
    <row r="861" s="51" customFormat="1" ht="15"/>
    <row r="862" s="51" customFormat="1" ht="15"/>
    <row r="863" s="51" customFormat="1" ht="15"/>
    <row r="864" s="51" customFormat="1" ht="15"/>
    <row r="865" s="51" customFormat="1" ht="15"/>
    <row r="866" s="51" customFormat="1" ht="15"/>
    <row r="867" s="51" customFormat="1" ht="15"/>
    <row r="868" s="51" customFormat="1" ht="15"/>
    <row r="869" s="51" customFormat="1" ht="15"/>
    <row r="870" s="51" customFormat="1" ht="15"/>
    <row r="871" s="51" customFormat="1" ht="15"/>
    <row r="872" s="51" customFormat="1" ht="15"/>
    <row r="873" s="51" customFormat="1" ht="15"/>
    <row r="874" s="51" customFormat="1" ht="15"/>
    <row r="875" s="51" customFormat="1" ht="15"/>
    <row r="876" s="51" customFormat="1" ht="15"/>
    <row r="877" s="51" customFormat="1" ht="15"/>
    <row r="878" s="51" customFormat="1" ht="15"/>
    <row r="879" s="51" customFormat="1" ht="15"/>
    <row r="880" s="51" customFormat="1" ht="15"/>
    <row r="881" s="51" customFormat="1" ht="15"/>
    <row r="882" s="51" customFormat="1" ht="15"/>
    <row r="883" s="51" customFormat="1" ht="15"/>
    <row r="884" s="51" customFormat="1" ht="15"/>
    <row r="885" s="51" customFormat="1" ht="15"/>
    <row r="886" s="51" customFormat="1" ht="15"/>
    <row r="887" s="51" customFormat="1" ht="15"/>
    <row r="888" s="51" customFormat="1" ht="15"/>
    <row r="889" s="51" customFormat="1" ht="15"/>
    <row r="890" s="51" customFormat="1" ht="15"/>
    <row r="891" s="51" customFormat="1" ht="15"/>
    <row r="892" s="51" customFormat="1" ht="15"/>
    <row r="893" s="51" customFormat="1" ht="15"/>
    <row r="894" s="51" customFormat="1" ht="15"/>
    <row r="895" s="51" customFormat="1" ht="15"/>
    <row r="896" s="51" customFormat="1" ht="15"/>
    <row r="897" s="51" customFormat="1" ht="15"/>
    <row r="898" s="51" customFormat="1" ht="15"/>
    <row r="899" s="51" customFormat="1" ht="15"/>
    <row r="900" s="51" customFormat="1" ht="15"/>
    <row r="901" s="51" customFormat="1" ht="15"/>
    <row r="902" s="51" customFormat="1" ht="15"/>
    <row r="903" s="51" customFormat="1" ht="15"/>
    <row r="904" s="51" customFormat="1" ht="15"/>
    <row r="905" s="51" customFormat="1" ht="15"/>
    <row r="906" s="51" customFormat="1" ht="15"/>
    <row r="907" s="51" customFormat="1" ht="15"/>
    <row r="908" s="51" customFormat="1" ht="15"/>
    <row r="909" s="51" customFormat="1" ht="15"/>
    <row r="910" s="51" customFormat="1" ht="15"/>
    <row r="911" s="51" customFormat="1" ht="15"/>
    <row r="912" s="51" customFormat="1" ht="15"/>
    <row r="913" s="51" customFormat="1" ht="15"/>
    <row r="914" s="51" customFormat="1" ht="15"/>
    <row r="915" s="51" customFormat="1" ht="15"/>
    <row r="916" s="51" customFormat="1" ht="15"/>
    <row r="917" s="51" customFormat="1" ht="15"/>
    <row r="918" s="51" customFormat="1" ht="15"/>
    <row r="919" s="51" customFormat="1" ht="15"/>
    <row r="920" s="51" customFormat="1" ht="15"/>
    <row r="921" s="51" customFormat="1" ht="15"/>
    <row r="922" s="51" customFormat="1" ht="15"/>
    <row r="923" s="51" customFormat="1" ht="15"/>
    <row r="924" s="51" customFormat="1" ht="15"/>
    <row r="925" s="51" customFormat="1" ht="15"/>
    <row r="926" s="51" customFormat="1" ht="15"/>
    <row r="927" s="51" customFormat="1" ht="15"/>
    <row r="928" s="51" customFormat="1" ht="15"/>
    <row r="929" s="51" customFormat="1" ht="15"/>
    <row r="930" s="51" customFormat="1" ht="15"/>
    <row r="931" s="51" customFormat="1" ht="15"/>
    <row r="932" s="51" customFormat="1" ht="15"/>
    <row r="933" s="51" customFormat="1" ht="15"/>
    <row r="934" s="51" customFormat="1" ht="15"/>
    <row r="935" s="51" customFormat="1" ht="15"/>
    <row r="936" s="51" customFormat="1" ht="15"/>
    <row r="937" s="51" customFormat="1" ht="15"/>
    <row r="938" s="51" customFormat="1" ht="15"/>
    <row r="939" s="51" customFormat="1" ht="15"/>
    <row r="940" s="51" customFormat="1" ht="15"/>
    <row r="941" s="51" customFormat="1" ht="15"/>
    <row r="942" s="51" customFormat="1" ht="15"/>
    <row r="943" s="51" customFormat="1" ht="15"/>
    <row r="944" s="51" customFormat="1" ht="15"/>
    <row r="945" s="51" customFormat="1" ht="15"/>
    <row r="946" s="51" customFormat="1" ht="15"/>
    <row r="947" s="51" customFormat="1" ht="15"/>
    <row r="948" s="51" customFormat="1" ht="15"/>
    <row r="949" s="51" customFormat="1" ht="15"/>
    <row r="950" s="51" customFormat="1" ht="15"/>
    <row r="951" s="51" customFormat="1" ht="15"/>
    <row r="952" s="51" customFormat="1" ht="15"/>
    <row r="953" s="51" customFormat="1" ht="15"/>
    <row r="954" s="51" customFormat="1" ht="15"/>
    <row r="955" s="51" customFormat="1" ht="15"/>
    <row r="956" s="51" customFormat="1" ht="15"/>
    <row r="957" s="51" customFormat="1" ht="15"/>
    <row r="958" s="51" customFormat="1" ht="15"/>
    <row r="959" s="51" customFormat="1" ht="15"/>
    <row r="960" s="51" customFormat="1" ht="15"/>
    <row r="961" s="51" customFormat="1" ht="15"/>
    <row r="962" s="51" customFormat="1" ht="15"/>
    <row r="963" s="51" customFormat="1" ht="15"/>
    <row r="964" s="51" customFormat="1" ht="15"/>
    <row r="965" s="51" customFormat="1" ht="15"/>
    <row r="966" s="51" customFormat="1" ht="15"/>
    <row r="967" s="51" customFormat="1" ht="15"/>
    <row r="968" s="51" customFormat="1" ht="15"/>
    <row r="969" s="51" customFormat="1" ht="15"/>
    <row r="970" s="51" customFormat="1" ht="15"/>
    <row r="971" s="51" customFormat="1" ht="15"/>
    <row r="972" s="51" customFormat="1" ht="15"/>
    <row r="973" s="51" customFormat="1" ht="15"/>
    <row r="974" s="51" customFormat="1" ht="15"/>
    <row r="975" s="51" customFormat="1" ht="15"/>
    <row r="976" s="51" customFormat="1" ht="15"/>
    <row r="977" s="51" customFormat="1" ht="15"/>
    <row r="978" s="51" customFormat="1" ht="15"/>
    <row r="979" s="51" customFormat="1" ht="15"/>
    <row r="980" s="51" customFormat="1" ht="15"/>
    <row r="981" s="51" customFormat="1" ht="15"/>
    <row r="982" s="51" customFormat="1" ht="15"/>
    <row r="983" s="51" customFormat="1" ht="15"/>
    <row r="984" s="51" customFormat="1" ht="15"/>
    <row r="985" s="51" customFormat="1" ht="15"/>
    <row r="986" s="51" customFormat="1" ht="15"/>
    <row r="987" s="51" customFormat="1" ht="15"/>
    <row r="988" s="51" customFormat="1" ht="15"/>
    <row r="989" s="51" customFormat="1" ht="15"/>
    <row r="990" s="51" customFormat="1" ht="15"/>
    <row r="991" s="51" customFormat="1" ht="15"/>
    <row r="992" s="51" customFormat="1" ht="15"/>
    <row r="993" s="51" customFormat="1" ht="15"/>
    <row r="994" s="51" customFormat="1" ht="15"/>
    <row r="995" s="51" customFormat="1" ht="15"/>
    <row r="996" s="51" customFormat="1" ht="15"/>
    <row r="997" s="51" customFormat="1" ht="15"/>
    <row r="998" s="51" customFormat="1" ht="15"/>
    <row r="999" s="51" customFormat="1" ht="15"/>
    <row r="1000" s="51" customFormat="1" ht="15"/>
    <row r="1001" s="51" customFormat="1" ht="15"/>
    <row r="1002" s="51" customFormat="1" ht="15"/>
    <row r="1003" s="51" customFormat="1" ht="15"/>
    <row r="1004" s="51" customFormat="1" ht="15"/>
    <row r="1005" s="51" customFormat="1" ht="15"/>
    <row r="1006" s="51" customFormat="1" ht="15"/>
    <row r="1007" s="51" customFormat="1" ht="15"/>
    <row r="1008" s="51" customFormat="1" ht="15"/>
    <row r="1009" s="51" customFormat="1" ht="15"/>
    <row r="1010" s="51" customFormat="1" ht="15"/>
    <row r="1011" s="51" customFormat="1" ht="15"/>
    <row r="1012" s="51" customFormat="1" ht="15"/>
    <row r="1013" s="51" customFormat="1" ht="15"/>
    <row r="1014" s="51" customFormat="1" ht="15"/>
    <row r="1015" s="51" customFormat="1" ht="15"/>
    <row r="1016" s="51" customFormat="1" ht="15"/>
    <row r="1017" s="51" customFormat="1" ht="15"/>
    <row r="1018" s="51" customFormat="1" ht="15"/>
    <row r="1019" s="51" customFormat="1" ht="15"/>
    <row r="1020" s="51" customFormat="1" ht="15"/>
    <row r="1021" s="51" customFormat="1" ht="15"/>
    <row r="1022" s="51" customFormat="1" ht="15"/>
    <row r="1023" s="51" customFormat="1" ht="15"/>
    <row r="1024" s="51" customFormat="1" ht="15"/>
    <row r="1025" s="51" customFormat="1" ht="15"/>
    <row r="1026" s="51" customFormat="1" ht="15"/>
    <row r="1027" s="51" customFormat="1" ht="15"/>
    <row r="1028" s="51" customFormat="1" ht="15"/>
    <row r="1029" s="51" customFormat="1" ht="15"/>
    <row r="1030" s="51" customFormat="1" ht="15"/>
    <row r="1031" s="51" customFormat="1" ht="15"/>
    <row r="1032" s="51" customFormat="1" ht="15"/>
    <row r="1033" s="51" customFormat="1" ht="15"/>
    <row r="1034" s="51" customFormat="1" ht="15"/>
    <row r="1035" s="51" customFormat="1" ht="15"/>
    <row r="1036" s="51" customFormat="1" ht="15"/>
    <row r="1037" s="51" customFormat="1" ht="15"/>
    <row r="1038" s="51" customFormat="1" ht="15"/>
    <row r="1039" s="51" customFormat="1" ht="15"/>
    <row r="1040" s="51" customFormat="1" ht="15"/>
    <row r="1041" s="51" customFormat="1" ht="15"/>
    <row r="1042" s="51" customFormat="1" ht="15"/>
    <row r="1043" s="51" customFormat="1" ht="15"/>
    <row r="1044" s="51" customFormat="1" ht="15"/>
    <row r="1045" s="51" customFormat="1" ht="15"/>
    <row r="1046" s="51" customFormat="1" ht="15"/>
    <row r="1047" s="51" customFormat="1" ht="15"/>
    <row r="1048" s="51" customFormat="1" ht="15"/>
    <row r="1049" s="51" customFormat="1" ht="15"/>
    <row r="1050" s="51" customFormat="1" ht="15"/>
    <row r="1051" s="51" customFormat="1" ht="15"/>
    <row r="1052" s="51" customFormat="1" ht="15"/>
    <row r="1053" s="51" customFormat="1" ht="15"/>
    <row r="1054" s="51" customFormat="1" ht="15"/>
    <row r="1055" s="51" customFormat="1" ht="15"/>
    <row r="1056" s="51" customFormat="1" ht="15"/>
    <row r="1057" s="51" customFormat="1" ht="15"/>
    <row r="1058" s="51" customFormat="1" ht="15"/>
    <row r="1059" s="51" customFormat="1" ht="15"/>
    <row r="1060" s="51" customFormat="1" ht="15"/>
    <row r="1061" s="51" customFormat="1" ht="15"/>
    <row r="1062" s="51" customFormat="1" ht="15"/>
    <row r="1063" s="51" customFormat="1" ht="15"/>
    <row r="1064" s="51" customFormat="1" ht="15"/>
    <row r="1065" s="51" customFormat="1" ht="15"/>
    <row r="1066" s="51" customFormat="1" ht="15"/>
    <row r="1067" s="51" customFormat="1" ht="15"/>
    <row r="1068" s="51" customFormat="1" ht="15"/>
    <row r="1069" s="51" customFormat="1" ht="15"/>
    <row r="1070" s="51" customFormat="1" ht="15"/>
    <row r="1071" s="51" customFormat="1" ht="15"/>
    <row r="1072" s="51" customFormat="1" ht="15"/>
    <row r="1073" s="51" customFormat="1" ht="15"/>
    <row r="1074" s="51" customFormat="1" ht="15"/>
    <row r="1075" s="51" customFormat="1" ht="15"/>
    <row r="1076" s="51" customFormat="1" ht="15"/>
    <row r="1077" s="51" customFormat="1" ht="15"/>
    <row r="1078" s="51" customFormat="1" ht="15"/>
    <row r="1079" s="51" customFormat="1" ht="15"/>
    <row r="1080" s="51" customFormat="1" ht="15"/>
    <row r="1081" s="51" customFormat="1" ht="15"/>
    <row r="1082" s="51" customFormat="1" ht="15"/>
    <row r="1083" s="51" customFormat="1" ht="15"/>
    <row r="1084" s="51" customFormat="1" ht="15"/>
    <row r="1085" s="51" customFormat="1" ht="15"/>
    <row r="1086" s="51" customFormat="1" ht="15"/>
    <row r="1087" s="51" customFormat="1" ht="15"/>
    <row r="1088" s="51" customFormat="1" ht="15"/>
    <row r="1089" s="51" customFormat="1" ht="15"/>
    <row r="1090" s="51" customFormat="1" ht="15"/>
    <row r="1091" s="51" customFormat="1" ht="15"/>
    <row r="1092" s="51" customFormat="1" ht="15"/>
    <row r="1093" s="51" customFormat="1" ht="15"/>
    <row r="1094" s="51" customFormat="1" ht="15"/>
    <row r="1095" s="51" customFormat="1" ht="15"/>
    <row r="1096" s="51" customFormat="1" ht="15"/>
    <row r="1097" s="51" customFormat="1" ht="15"/>
    <row r="1098" s="51" customFormat="1" ht="15"/>
    <row r="1099" s="51" customFormat="1" ht="15"/>
    <row r="1100" s="51" customFormat="1" ht="15"/>
    <row r="1101" s="51" customFormat="1" ht="15"/>
    <row r="1102" s="51" customFormat="1" ht="15"/>
    <row r="1103" s="51" customFormat="1" ht="15"/>
    <row r="1104" s="51" customFormat="1" ht="15"/>
    <row r="1105" s="51" customFormat="1" ht="15"/>
    <row r="1106" s="51" customFormat="1" ht="15"/>
    <row r="1107" s="51" customFormat="1" ht="15"/>
    <row r="1108" s="51" customFormat="1" ht="15"/>
    <row r="1109" s="51" customFormat="1" ht="15"/>
    <row r="1110" s="51" customFormat="1" ht="15"/>
    <row r="1111" s="51" customFormat="1" ht="15"/>
    <row r="1112" s="51" customFormat="1" ht="15"/>
    <row r="1113" s="51" customFormat="1" ht="15"/>
    <row r="1114" s="51" customFormat="1" ht="15"/>
    <row r="1115" s="51" customFormat="1" ht="15"/>
    <row r="1116" s="51" customFormat="1" ht="15"/>
    <row r="1117" s="51" customFormat="1" ht="15"/>
    <row r="1118" s="51" customFormat="1" ht="15"/>
    <row r="1119" s="51" customFormat="1" ht="15"/>
    <row r="1120" s="51" customFormat="1" ht="15"/>
    <row r="1121" s="51" customFormat="1" ht="15"/>
    <row r="1122" s="51" customFormat="1" ht="15"/>
    <row r="1123" s="51" customFormat="1" ht="15"/>
    <row r="1124" s="51" customFormat="1" ht="15"/>
    <row r="1125" s="51" customFormat="1" ht="15"/>
    <row r="1126" s="51" customFormat="1" ht="15"/>
    <row r="1127" s="51" customFormat="1" ht="15"/>
    <row r="1128" s="51" customFormat="1" ht="15"/>
    <row r="1129" s="51" customFormat="1" ht="15"/>
    <row r="1130" s="51" customFormat="1" ht="15"/>
    <row r="1131" s="51" customFormat="1" ht="15"/>
    <row r="1132" s="51" customFormat="1" ht="15"/>
    <row r="1133" s="51" customFormat="1" ht="15"/>
    <row r="1134" s="51" customFormat="1" ht="15"/>
    <row r="1135" s="51" customFormat="1" ht="15"/>
    <row r="1136" s="51" customFormat="1" ht="15"/>
    <row r="1137" s="51" customFormat="1" ht="15"/>
    <row r="1138" s="51" customFormat="1" ht="15"/>
    <row r="1139" s="51" customFormat="1" ht="15"/>
    <row r="1140" s="51" customFormat="1" ht="15"/>
    <row r="1141" s="51" customFormat="1" ht="15"/>
    <row r="1142" s="51" customFormat="1" ht="15"/>
    <row r="1143" s="51" customFormat="1" ht="15"/>
    <row r="1144" s="51" customFormat="1" ht="15"/>
    <row r="1145" s="51" customFormat="1" ht="15"/>
    <row r="1146" s="51" customFormat="1" ht="15"/>
    <row r="1147" s="51" customFormat="1" ht="15"/>
    <row r="1148" s="51" customFormat="1" ht="15"/>
    <row r="1149" s="51" customFormat="1" ht="15"/>
    <row r="1150" s="51" customFormat="1" ht="15"/>
    <row r="1151" s="51" customFormat="1" ht="15"/>
    <row r="1152" s="51" customFormat="1" ht="15"/>
    <row r="1153" s="51" customFormat="1" ht="15"/>
    <row r="1154" s="51" customFormat="1" ht="15"/>
    <row r="1155" s="51" customFormat="1" ht="15"/>
    <row r="1156" s="51" customFormat="1" ht="15"/>
    <row r="1157" s="51" customFormat="1" ht="15"/>
    <row r="1158" s="51" customFormat="1" ht="15"/>
    <row r="1159" s="51" customFormat="1" ht="15"/>
    <row r="1160" s="51" customFormat="1" ht="15"/>
    <row r="1161" s="51" customFormat="1" ht="15"/>
    <row r="1162" s="51" customFormat="1" ht="15"/>
    <row r="1163" s="51" customFormat="1" ht="15"/>
    <row r="1164" s="51" customFormat="1" ht="15"/>
    <row r="1165" s="51" customFormat="1" ht="15"/>
    <row r="1166" s="51" customFormat="1" ht="15"/>
    <row r="1167" s="51" customFormat="1" ht="15"/>
    <row r="1168" s="51" customFormat="1" ht="15"/>
    <row r="1169" s="51" customFormat="1" ht="15"/>
    <row r="1170" s="51" customFormat="1" ht="15"/>
    <row r="1171" s="51" customFormat="1" ht="15"/>
    <row r="1172" s="51" customFormat="1" ht="15"/>
    <row r="1173" s="51" customFormat="1" ht="15"/>
    <row r="1174" s="51" customFormat="1" ht="15"/>
    <row r="1175" s="51" customFormat="1" ht="15"/>
    <row r="1176" s="51" customFormat="1" ht="15"/>
    <row r="1177" s="51" customFormat="1" ht="15"/>
    <row r="1178" s="51" customFormat="1" ht="15"/>
    <row r="1179" s="51" customFormat="1" ht="15"/>
    <row r="1180" s="51" customFormat="1" ht="15"/>
    <row r="1181" s="51" customFormat="1" ht="15"/>
    <row r="1182" s="51" customFormat="1" ht="15"/>
    <row r="1183" s="51" customFormat="1" ht="15"/>
    <row r="1184" s="51" customFormat="1" ht="15"/>
    <row r="1185" s="51" customFormat="1" ht="15"/>
    <row r="1186" s="51" customFormat="1" ht="15"/>
    <row r="1187" s="51" customFormat="1" ht="15"/>
    <row r="1188" s="51" customFormat="1" ht="15"/>
    <row r="1189" s="51" customFormat="1" ht="15"/>
    <row r="1190" s="51" customFormat="1" ht="15"/>
    <row r="1191" s="51" customFormat="1" ht="15"/>
    <row r="1192" s="51" customFormat="1" ht="15"/>
    <row r="1193" s="51" customFormat="1" ht="15"/>
    <row r="1194" s="51" customFormat="1" ht="15"/>
    <row r="1195" s="51" customFormat="1" ht="15"/>
    <row r="1196" s="51" customFormat="1" ht="15"/>
    <row r="1197" s="51" customFormat="1" ht="15"/>
    <row r="1198" s="51" customFormat="1" ht="15"/>
    <row r="1199" s="51" customFormat="1" ht="15"/>
    <row r="1200" s="51" customFormat="1" ht="15"/>
    <row r="1201" s="51" customFormat="1" ht="15"/>
    <row r="1202" s="51" customFormat="1" ht="15"/>
    <row r="1203" s="51" customFormat="1" ht="15"/>
    <row r="1204" s="51" customFormat="1" ht="15"/>
    <row r="1205" s="51" customFormat="1" ht="15"/>
    <row r="1206" s="51" customFormat="1" ht="15"/>
    <row r="1207" s="51" customFormat="1" ht="15"/>
    <row r="1208" s="51" customFormat="1" ht="15"/>
    <row r="1209" s="51" customFormat="1" ht="15"/>
    <row r="1210" s="51" customFormat="1" ht="15"/>
    <row r="1211" s="51" customFormat="1" ht="15"/>
    <row r="1212" s="51" customFormat="1" ht="15"/>
    <row r="1213" s="51" customFormat="1" ht="15"/>
    <row r="1214" s="51" customFormat="1" ht="15"/>
    <row r="1215" s="51" customFormat="1" ht="15"/>
    <row r="1216" s="51" customFormat="1" ht="15"/>
    <row r="1217" s="51" customFormat="1" ht="15"/>
    <row r="1218" s="51" customFormat="1" ht="15"/>
    <row r="1219" s="51" customFormat="1" ht="15"/>
    <row r="1220" s="51" customFormat="1" ht="15"/>
    <row r="1221" s="51" customFormat="1" ht="15"/>
    <row r="1222" s="51" customFormat="1" ht="15"/>
    <row r="1223" s="51" customFormat="1" ht="15"/>
    <row r="1224" s="51" customFormat="1" ht="15"/>
    <row r="1225" s="51" customFormat="1" ht="15"/>
    <row r="1226" s="51" customFormat="1" ht="15"/>
    <row r="1227" s="51" customFormat="1" ht="15"/>
    <row r="1228" s="51" customFormat="1" ht="15"/>
    <row r="1229" s="51" customFormat="1" ht="15"/>
    <row r="1230" s="51" customFormat="1" ht="15"/>
    <row r="1231" s="51" customFormat="1" ht="15"/>
    <row r="1232" s="51" customFormat="1" ht="15"/>
    <row r="1233" s="51" customFormat="1" ht="15"/>
    <row r="1234" s="51" customFormat="1" ht="15"/>
    <row r="1235" s="51" customFormat="1" ht="15"/>
    <row r="1236" s="51" customFormat="1" ht="15"/>
    <row r="1237" s="51" customFormat="1" ht="15"/>
    <row r="1238" s="51" customFormat="1" ht="15"/>
    <row r="1239" s="51" customFormat="1" ht="15"/>
    <row r="1240" s="51" customFormat="1" ht="15"/>
    <row r="1241" s="51" customFormat="1" ht="15"/>
    <row r="1242" s="51" customFormat="1" ht="15"/>
    <row r="1243" s="51" customFormat="1" ht="15"/>
    <row r="1244" s="51" customFormat="1" ht="15"/>
    <row r="1245" s="51" customFormat="1" ht="15"/>
    <row r="1246" s="51" customFormat="1" ht="15"/>
    <row r="1247" s="51" customFormat="1" ht="15"/>
    <row r="1248" s="51" customFormat="1" ht="15"/>
    <row r="1249" s="51" customFormat="1" ht="15"/>
    <row r="1250" s="51" customFormat="1" ht="15"/>
    <row r="1251" s="51" customFormat="1" ht="15"/>
    <row r="1252" s="51" customFormat="1" ht="15"/>
    <row r="1253" s="51" customFormat="1" ht="15"/>
    <row r="1254" s="51" customFormat="1" ht="15"/>
    <row r="1255" s="51" customFormat="1" ht="15"/>
    <row r="1256" s="51" customFormat="1" ht="15"/>
    <row r="1257" s="51" customFormat="1" ht="15"/>
    <row r="1258" s="51" customFormat="1" ht="15"/>
    <row r="1259" s="51" customFormat="1" ht="15"/>
    <row r="1260" s="51" customFormat="1" ht="15"/>
    <row r="1261" s="51" customFormat="1" ht="15"/>
    <row r="1262" s="51" customFormat="1" ht="15"/>
    <row r="1263" s="51" customFormat="1" ht="15"/>
    <row r="1264" s="51" customFormat="1" ht="15"/>
    <row r="1265" s="51" customFormat="1" ht="15"/>
    <row r="1266" s="51" customFormat="1" ht="15"/>
    <row r="1267" s="51" customFormat="1" ht="15"/>
    <row r="1268" s="51" customFormat="1" ht="15"/>
    <row r="1269" s="51" customFormat="1" ht="15"/>
    <row r="1270" s="51" customFormat="1" ht="15"/>
    <row r="1271" s="51" customFormat="1" ht="15"/>
    <row r="1272" s="51" customFormat="1" ht="15"/>
    <row r="1273" s="51" customFormat="1" ht="15"/>
    <row r="1274" s="51" customFormat="1" ht="15"/>
    <row r="1275" s="51" customFormat="1" ht="15"/>
    <row r="1276" s="51" customFormat="1" ht="15"/>
    <row r="1277" s="51" customFormat="1" ht="15"/>
    <row r="1278" s="51" customFormat="1" ht="15"/>
    <row r="1279" s="51" customFormat="1" ht="15"/>
    <row r="1280" s="51" customFormat="1" ht="15"/>
    <row r="1281" s="51" customFormat="1" ht="15"/>
    <row r="1282" s="51" customFormat="1" ht="15"/>
    <row r="1283" s="51" customFormat="1" ht="15"/>
    <row r="1284" s="51" customFormat="1" ht="15"/>
    <row r="1285" s="51" customFormat="1" ht="15"/>
    <row r="1286" s="51" customFormat="1" ht="15"/>
    <row r="1287" s="51" customFormat="1" ht="15"/>
    <row r="1288" s="51" customFormat="1" ht="15"/>
    <row r="1289" s="51" customFormat="1" ht="15"/>
    <row r="1290" s="51" customFormat="1" ht="15"/>
    <row r="1291" s="51" customFormat="1" ht="15"/>
    <row r="1292" s="51" customFormat="1" ht="15"/>
    <row r="1293" s="51" customFormat="1" ht="15"/>
    <row r="1294" s="51" customFormat="1" ht="15"/>
    <row r="1295" s="51" customFormat="1" ht="15"/>
    <row r="1296" s="51" customFormat="1" ht="15"/>
    <row r="1297" s="51" customFormat="1" ht="15"/>
    <row r="1298" s="51" customFormat="1" ht="15"/>
    <row r="1299" s="51" customFormat="1" ht="15"/>
    <row r="1300" s="51" customFormat="1" ht="15"/>
    <row r="1301" s="51" customFormat="1" ht="15"/>
    <row r="1302" s="51" customFormat="1" ht="15"/>
    <row r="1303" s="51" customFormat="1" ht="15"/>
    <row r="1304" s="51" customFormat="1" ht="15"/>
    <row r="1305" s="51" customFormat="1" ht="15"/>
    <row r="1306" s="51" customFormat="1" ht="15"/>
    <row r="1307" s="51" customFormat="1" ht="15"/>
    <row r="1308" s="51" customFormat="1" ht="15"/>
    <row r="1309" s="51" customFormat="1" ht="15"/>
    <row r="1310" s="51" customFormat="1" ht="15"/>
    <row r="1311" s="51" customFormat="1" ht="15"/>
    <row r="1312" s="51" customFormat="1" ht="15"/>
    <row r="1313" s="51" customFormat="1" ht="15"/>
    <row r="1314" s="51" customFormat="1" ht="15"/>
    <row r="1315" s="51" customFormat="1" ht="15"/>
    <row r="1316" s="51" customFormat="1" ht="15"/>
    <row r="1317" s="51" customFormat="1" ht="15"/>
    <row r="1318" s="51" customFormat="1" ht="15"/>
    <row r="1319" s="51" customFormat="1" ht="15"/>
    <row r="1320" s="51" customFormat="1" ht="15"/>
    <row r="1321" s="51" customFormat="1" ht="15"/>
    <row r="1322" s="51" customFormat="1" ht="15"/>
    <row r="1323" s="51" customFormat="1" ht="15"/>
    <row r="1324" s="51" customFormat="1" ht="15"/>
    <row r="1325" s="51" customFormat="1" ht="15"/>
    <row r="1326" s="51" customFormat="1" ht="15"/>
    <row r="1327" s="51" customFormat="1" ht="15"/>
    <row r="1328" s="51" customFormat="1" ht="15"/>
    <row r="1329" s="51" customFormat="1" ht="15"/>
    <row r="1330" s="51" customFormat="1" ht="15"/>
    <row r="1331" s="51" customFormat="1" ht="15"/>
    <row r="1332" s="51" customFormat="1" ht="15"/>
    <row r="1333" s="51" customFormat="1" ht="15"/>
    <row r="1334" s="51" customFormat="1" ht="15"/>
    <row r="1335" s="51" customFormat="1" ht="15"/>
    <row r="1336" s="51" customFormat="1" ht="15"/>
    <row r="1337" s="51" customFormat="1" ht="15"/>
    <row r="1338" s="51" customFormat="1" ht="15"/>
    <row r="1339" s="51" customFormat="1" ht="15"/>
    <row r="1340" s="51" customFormat="1" ht="15"/>
    <row r="1341" s="51" customFormat="1" ht="15"/>
    <row r="1342" s="51" customFormat="1" ht="15"/>
    <row r="1343" s="51" customFormat="1" ht="15"/>
    <row r="1344" s="51" customFormat="1" ht="15"/>
    <row r="1345" s="51" customFormat="1" ht="15"/>
    <row r="1346" s="51" customFormat="1" ht="15"/>
    <row r="1347" s="51" customFormat="1" ht="15"/>
    <row r="1348" s="51" customFormat="1" ht="15"/>
    <row r="1349" s="51" customFormat="1" ht="15"/>
    <row r="1350" s="51" customFormat="1" ht="15"/>
    <row r="1351" s="51" customFormat="1" ht="15"/>
    <row r="1352" s="51" customFormat="1" ht="15"/>
    <row r="1353" s="51" customFormat="1" ht="15"/>
    <row r="1354" s="51" customFormat="1" ht="15"/>
    <row r="1355" s="51" customFormat="1" ht="15"/>
    <row r="1356" s="51" customFormat="1" ht="15"/>
    <row r="1357" s="51" customFormat="1" ht="15"/>
    <row r="1358" s="51" customFormat="1" ht="15"/>
    <row r="1359" s="51" customFormat="1" ht="15"/>
    <row r="1360" s="51" customFormat="1" ht="15"/>
    <row r="1361" s="51" customFormat="1" ht="15"/>
    <row r="1362" s="51" customFormat="1" ht="15"/>
    <row r="1363" s="51" customFormat="1" ht="15"/>
    <row r="1364" s="51" customFormat="1" ht="15"/>
    <row r="1365" s="51" customFormat="1" ht="15"/>
    <row r="1366" s="51" customFormat="1" ht="15"/>
    <row r="1367" s="51" customFormat="1" ht="15"/>
    <row r="1368" s="51" customFormat="1" ht="15"/>
    <row r="1369" s="51" customFormat="1" ht="15"/>
    <row r="1370" s="51" customFormat="1" ht="15"/>
    <row r="1371" s="51" customFormat="1" ht="15"/>
    <row r="1372" s="51" customFormat="1" ht="15"/>
    <row r="1373" s="51" customFormat="1" ht="15"/>
    <row r="1374" s="51" customFormat="1" ht="15"/>
    <row r="1375" s="51" customFormat="1" ht="15"/>
    <row r="1376" s="51" customFormat="1" ht="15"/>
    <row r="1377" s="51" customFormat="1" ht="15"/>
    <row r="1378" s="51" customFormat="1" ht="15"/>
    <row r="1379" s="51" customFormat="1" ht="15"/>
    <row r="1380" s="51" customFormat="1" ht="15"/>
    <row r="1381" s="51" customFormat="1" ht="15"/>
    <row r="1382" s="51" customFormat="1" ht="15"/>
    <row r="1383" s="51" customFormat="1" ht="15"/>
    <row r="1384" s="51" customFormat="1" ht="15"/>
    <row r="1385" s="51" customFormat="1" ht="15"/>
    <row r="1386" s="51" customFormat="1" ht="15"/>
    <row r="1387" s="51" customFormat="1" ht="15"/>
    <row r="1388" s="51" customFormat="1" ht="15"/>
    <row r="1389" s="51" customFormat="1" ht="15"/>
    <row r="1390" s="51" customFormat="1" ht="15"/>
    <row r="1391" s="51" customFormat="1" ht="15"/>
    <row r="1392" s="51" customFormat="1" ht="15"/>
    <row r="1393" s="51" customFormat="1" ht="15"/>
    <row r="1394" s="51" customFormat="1" ht="15"/>
    <row r="1395" s="51" customFormat="1" ht="15"/>
    <row r="1396" s="51" customFormat="1" ht="15"/>
    <row r="1397" s="51" customFormat="1" ht="15"/>
    <row r="1398" s="51" customFormat="1" ht="15"/>
    <row r="1399" s="51" customFormat="1" ht="15"/>
    <row r="1400" s="51" customFormat="1" ht="15"/>
    <row r="1401" s="51" customFormat="1" ht="15"/>
    <row r="1402" s="51" customFormat="1" ht="15"/>
    <row r="1403" s="51" customFormat="1" ht="15"/>
    <row r="1404" s="51" customFormat="1" ht="15"/>
    <row r="1405" s="51" customFormat="1" ht="15"/>
    <row r="1406" s="51" customFormat="1" ht="15"/>
    <row r="1407" s="51" customFormat="1" ht="15"/>
    <row r="1408" s="51" customFormat="1" ht="15"/>
    <row r="1409" s="51" customFormat="1" ht="15"/>
    <row r="1410" s="51" customFormat="1" ht="15"/>
    <row r="1411" s="51" customFormat="1" ht="15"/>
    <row r="1412" s="51" customFormat="1" ht="15"/>
    <row r="1413" s="51" customFormat="1" ht="15"/>
    <row r="1414" s="51" customFormat="1" ht="15"/>
    <row r="1415" s="51" customFormat="1" ht="15"/>
    <row r="1416" s="51" customFormat="1" ht="15"/>
    <row r="1417" s="51" customFormat="1" ht="15"/>
    <row r="1418" s="51" customFormat="1" ht="15"/>
    <row r="1419" s="51" customFormat="1" ht="15"/>
    <row r="1420" s="51" customFormat="1" ht="15"/>
    <row r="1421" s="51" customFormat="1" ht="15"/>
    <row r="1422" s="51" customFormat="1" ht="15"/>
    <row r="1423" s="51" customFormat="1" ht="15"/>
    <row r="1424" s="51" customFormat="1" ht="15"/>
    <row r="1425" s="51" customFormat="1" ht="15"/>
    <row r="1426" s="51" customFormat="1" ht="15"/>
    <row r="1427" s="51" customFormat="1" ht="15"/>
    <row r="1428" s="51" customFormat="1" ht="15"/>
    <row r="1429" s="51" customFormat="1" ht="15"/>
    <row r="1430" s="51" customFormat="1" ht="15"/>
    <row r="1431" s="51" customFormat="1" ht="15"/>
    <row r="1432" s="51" customFormat="1" ht="15"/>
    <row r="1433" s="51" customFormat="1" ht="15"/>
    <row r="1434" s="51" customFormat="1" ht="15"/>
    <row r="1435" s="51" customFormat="1" ht="15"/>
    <row r="1436" s="51" customFormat="1" ht="15"/>
    <row r="1437" s="51" customFormat="1" ht="15"/>
    <row r="1438" s="51" customFormat="1" ht="15"/>
    <row r="1439" s="51" customFormat="1" ht="15"/>
    <row r="1440" s="51" customFormat="1" ht="15"/>
    <row r="1441" s="51" customFormat="1" ht="15"/>
    <row r="1442" s="51" customFormat="1" ht="15"/>
    <row r="1443" s="51" customFormat="1" ht="15"/>
    <row r="1444" s="51" customFormat="1" ht="15"/>
    <row r="1445" s="51" customFormat="1" ht="15"/>
    <row r="1446" s="51" customFormat="1" ht="15"/>
    <row r="1447" s="51" customFormat="1" ht="15"/>
    <row r="1448" s="51" customFormat="1" ht="15"/>
    <row r="1449" s="51" customFormat="1" ht="15"/>
    <row r="1450" s="51" customFormat="1" ht="15"/>
    <row r="1451" s="51" customFormat="1" ht="15"/>
    <row r="1452" s="51" customFormat="1" ht="15"/>
    <row r="1453" s="51" customFormat="1" ht="15"/>
    <row r="1454" s="51" customFormat="1" ht="15"/>
    <row r="1455" s="51" customFormat="1" ht="15"/>
    <row r="1456" s="51" customFormat="1" ht="15"/>
    <row r="1457" s="51" customFormat="1" ht="15"/>
    <row r="1458" s="51" customFormat="1" ht="15"/>
    <row r="1459" s="51" customFormat="1" ht="15"/>
    <row r="1460" s="51" customFormat="1" ht="15"/>
    <row r="1461" s="51" customFormat="1" ht="15"/>
    <row r="1462" s="51" customFormat="1" ht="15"/>
    <row r="1463" s="51" customFormat="1" ht="15"/>
    <row r="1464" s="51" customFormat="1" ht="15"/>
    <row r="1465" s="51" customFormat="1" ht="15"/>
    <row r="1466" s="51" customFormat="1" ht="15"/>
    <row r="1467" s="51" customFormat="1" ht="15"/>
    <row r="1468" s="51" customFormat="1" ht="15"/>
    <row r="1469" s="51" customFormat="1" ht="15"/>
    <row r="1470" s="51" customFormat="1" ht="15"/>
    <row r="1471" s="51" customFormat="1" ht="15"/>
    <row r="1472" s="51" customFormat="1" ht="15"/>
    <row r="1473" s="51" customFormat="1" ht="15"/>
    <row r="1474" s="51" customFormat="1" ht="15"/>
    <row r="1475" s="51" customFormat="1" ht="15"/>
    <row r="1476" s="51" customFormat="1" ht="15"/>
    <row r="1477" s="51" customFormat="1" ht="15"/>
    <row r="1478" s="51" customFormat="1" ht="15"/>
    <row r="1479" s="51" customFormat="1" ht="15"/>
    <row r="1480" s="51" customFormat="1" ht="15"/>
    <row r="1481" s="51" customFormat="1" ht="15"/>
    <row r="1482" s="51" customFormat="1" ht="15"/>
    <row r="1483" s="51" customFormat="1" ht="15"/>
    <row r="1484" s="51" customFormat="1" ht="15"/>
    <row r="1485" s="51" customFormat="1" ht="15"/>
    <row r="1486" s="51" customFormat="1" ht="15"/>
    <row r="1487" s="51" customFormat="1" ht="15"/>
    <row r="1488" s="51" customFormat="1" ht="15"/>
    <row r="1489" s="51" customFormat="1" ht="15"/>
    <row r="1490" s="51" customFormat="1" ht="15"/>
    <row r="1491" s="51" customFormat="1" ht="15"/>
    <row r="1492" s="51" customFormat="1" ht="15"/>
    <row r="1493" s="51" customFormat="1" ht="15"/>
    <row r="1494" s="51" customFormat="1" ht="15"/>
    <row r="1495" s="51" customFormat="1" ht="15"/>
    <row r="1496" s="51" customFormat="1" ht="15"/>
    <row r="1497" s="51" customFormat="1" ht="15"/>
    <row r="1498" s="51" customFormat="1" ht="15"/>
    <row r="1499" s="51" customFormat="1" ht="15"/>
    <row r="1500" s="51" customFormat="1" ht="15"/>
    <row r="1501" s="51" customFormat="1" ht="15"/>
    <row r="1502" s="51" customFormat="1" ht="15"/>
    <row r="1503" s="51" customFormat="1" ht="15"/>
    <row r="1504" s="51" customFormat="1" ht="15"/>
    <row r="1505" s="51" customFormat="1" ht="15"/>
    <row r="1506" s="51" customFormat="1" ht="15"/>
    <row r="1507" s="51" customFormat="1" ht="15"/>
    <row r="1508" s="51" customFormat="1" ht="15"/>
    <row r="1509" s="51" customFormat="1" ht="15"/>
    <row r="1510" s="51" customFormat="1" ht="15"/>
    <row r="1511" s="51" customFormat="1" ht="15"/>
    <row r="1512" s="51" customFormat="1" ht="15"/>
    <row r="1513" s="51" customFormat="1" ht="15"/>
    <row r="1514" s="51" customFormat="1" ht="15"/>
    <row r="1515" s="51" customFormat="1" ht="15"/>
    <row r="1516" s="51" customFormat="1" ht="15"/>
    <row r="1517" s="51" customFormat="1" ht="15"/>
    <row r="1518" s="51" customFormat="1" ht="15"/>
    <row r="1519" s="51" customFormat="1" ht="15"/>
    <row r="1520" s="51" customFormat="1" ht="15"/>
    <row r="1521" s="51" customFormat="1" ht="15"/>
    <row r="1522" s="51" customFormat="1" ht="15"/>
    <row r="1523" s="51" customFormat="1" ht="15"/>
    <row r="1524" s="51" customFormat="1" ht="15"/>
    <row r="1525" s="51" customFormat="1" ht="15"/>
    <row r="1526" s="51" customFormat="1" ht="15"/>
    <row r="1527" s="51" customFormat="1" ht="15"/>
    <row r="1528" s="51" customFormat="1" ht="15"/>
    <row r="1529" s="51" customFormat="1" ht="15"/>
    <row r="1530" s="51" customFormat="1" ht="15"/>
    <row r="1531" s="51" customFormat="1" ht="15"/>
    <row r="1532" s="51" customFormat="1" ht="15"/>
    <row r="1533" s="51" customFormat="1" ht="15"/>
    <row r="1534" s="51" customFormat="1" ht="15"/>
    <row r="1535" s="51" customFormat="1" ht="15"/>
    <row r="1536" s="51" customFormat="1" ht="15"/>
    <row r="1537" s="51" customFormat="1" ht="15"/>
    <row r="1538" s="51" customFormat="1" ht="15"/>
    <row r="1539" s="51" customFormat="1" ht="15"/>
    <row r="1540" s="51" customFormat="1" ht="15"/>
    <row r="1541" s="51" customFormat="1" ht="15"/>
    <row r="1542" s="51" customFormat="1" ht="15"/>
    <row r="1543" s="51" customFormat="1" ht="15"/>
    <row r="1544" s="51" customFormat="1" ht="15"/>
    <row r="1545" s="51" customFormat="1" ht="15"/>
    <row r="1546" s="51" customFormat="1" ht="15"/>
    <row r="1547" s="51" customFormat="1" ht="15"/>
    <row r="1548" s="51" customFormat="1" ht="15"/>
    <row r="1549" s="51" customFormat="1" ht="15"/>
    <row r="1550" s="51" customFormat="1" ht="15"/>
    <row r="1551" s="51" customFormat="1" ht="15"/>
    <row r="1552" s="51" customFormat="1" ht="15"/>
    <row r="1553" s="51" customFormat="1" ht="15"/>
    <row r="1554" s="51" customFormat="1" ht="15"/>
    <row r="1555" s="51" customFormat="1" ht="15"/>
    <row r="1556" s="51" customFormat="1" ht="15"/>
    <row r="1557" s="51" customFormat="1" ht="15"/>
    <row r="1558" s="51" customFormat="1" ht="15"/>
    <row r="1559" s="51" customFormat="1" ht="15"/>
    <row r="1560" s="51" customFormat="1" ht="15"/>
    <row r="1561" s="51" customFormat="1" ht="15"/>
    <row r="1562" s="51" customFormat="1" ht="15"/>
    <row r="1563" s="51" customFormat="1" ht="15"/>
    <row r="1564" s="51" customFormat="1" ht="15"/>
    <row r="1565" s="51" customFormat="1" ht="15"/>
    <row r="1566" s="51" customFormat="1" ht="15"/>
    <row r="1567" s="51" customFormat="1" ht="15"/>
    <row r="1568" s="51" customFormat="1" ht="15"/>
    <row r="1569" s="51" customFormat="1" ht="15"/>
    <row r="1570" s="51" customFormat="1" ht="15"/>
    <row r="1571" s="51" customFormat="1" ht="15"/>
    <row r="1572" s="51" customFormat="1" ht="15"/>
    <row r="1573" s="51" customFormat="1" ht="15"/>
    <row r="1574" s="51" customFormat="1" ht="15"/>
    <row r="1575" s="51" customFormat="1" ht="15"/>
    <row r="1576" s="51" customFormat="1" ht="15"/>
    <row r="1577" s="51" customFormat="1" ht="15"/>
    <row r="1578" s="51" customFormat="1" ht="15"/>
    <row r="1579" s="51" customFormat="1" ht="15"/>
    <row r="1580" s="51" customFormat="1" ht="15"/>
    <row r="1581" s="51" customFormat="1" ht="15"/>
    <row r="1582" s="51" customFormat="1" ht="15"/>
    <row r="1583" s="51" customFormat="1" ht="15"/>
    <row r="1584" s="51" customFormat="1" ht="15"/>
    <row r="1585" s="51" customFormat="1" ht="15"/>
    <row r="1586" s="51" customFormat="1" ht="15"/>
    <row r="1587" s="51" customFormat="1" ht="15"/>
    <row r="1588" s="51" customFormat="1" ht="15"/>
    <row r="1589" s="51" customFormat="1" ht="15"/>
    <row r="1590" s="51" customFormat="1" ht="15"/>
    <row r="1591" s="51" customFormat="1" ht="15"/>
    <row r="1592" s="51" customFormat="1" ht="15"/>
    <row r="1593" s="51" customFormat="1" ht="15"/>
    <row r="1594" s="51" customFormat="1" ht="15"/>
    <row r="1595" s="51" customFormat="1" ht="15"/>
    <row r="1596" s="51" customFormat="1" ht="15"/>
    <row r="1597" s="51" customFormat="1" ht="15"/>
    <row r="1598" s="51" customFormat="1" ht="15"/>
    <row r="1599" s="51" customFormat="1" ht="15"/>
    <row r="1600" s="51" customFormat="1" ht="15"/>
    <row r="1601" s="51" customFormat="1" ht="15"/>
    <row r="1602" s="51" customFormat="1" ht="15"/>
    <row r="1603" s="51" customFormat="1" ht="15"/>
    <row r="1604" s="51" customFormat="1" ht="15"/>
    <row r="1605" s="51" customFormat="1" ht="15"/>
    <row r="1606" s="51" customFormat="1" ht="15"/>
    <row r="1607" s="51" customFormat="1" ht="15"/>
    <row r="1608" s="51" customFormat="1" ht="15"/>
    <row r="1609" s="51" customFormat="1" ht="15"/>
    <row r="1610" s="51" customFormat="1" ht="15"/>
    <row r="1611" s="51" customFormat="1" ht="15"/>
    <row r="1612" s="51" customFormat="1" ht="15"/>
    <row r="1613" s="51" customFormat="1" ht="15"/>
    <row r="1614" s="51" customFormat="1" ht="15"/>
    <row r="1615" s="51" customFormat="1" ht="15"/>
    <row r="1616" s="51" customFormat="1" ht="15"/>
    <row r="1617" s="51" customFormat="1" ht="15"/>
    <row r="1618" s="51" customFormat="1" ht="15"/>
    <row r="1619" s="51" customFormat="1" ht="15"/>
    <row r="1620" s="51" customFormat="1" ht="15"/>
    <row r="1621" s="51" customFormat="1" ht="15"/>
    <row r="1622" s="51" customFormat="1" ht="15"/>
    <row r="1623" s="51" customFormat="1" ht="15"/>
    <row r="1624" s="51" customFormat="1" ht="15"/>
    <row r="1625" s="51" customFormat="1" ht="15"/>
    <row r="1626" s="51" customFormat="1" ht="15"/>
    <row r="1627" s="51" customFormat="1" ht="15"/>
    <row r="1628" s="51" customFormat="1" ht="15"/>
    <row r="1629" s="51" customFormat="1" ht="15"/>
    <row r="1630" s="51" customFormat="1" ht="15"/>
    <row r="1631" s="51" customFormat="1" ht="15"/>
    <row r="1632" s="51" customFormat="1" ht="15"/>
    <row r="1633" s="51" customFormat="1" ht="15"/>
    <row r="1634" s="51" customFormat="1" ht="15"/>
    <row r="1635" s="51" customFormat="1" ht="15"/>
    <row r="1636" s="51" customFormat="1" ht="15"/>
    <row r="1637" s="51" customFormat="1" ht="15"/>
    <row r="1638" s="51" customFormat="1" ht="15"/>
    <row r="1639" s="51" customFormat="1" ht="15"/>
    <row r="1640" s="51" customFormat="1" ht="15"/>
    <row r="1641" s="51" customFormat="1" ht="15"/>
    <row r="1642" s="51" customFormat="1" ht="15"/>
    <row r="1643" s="51" customFormat="1" ht="15"/>
    <row r="1644" s="51" customFormat="1" ht="15"/>
    <row r="1645" s="51" customFormat="1" ht="15"/>
    <row r="1646" s="51" customFormat="1" ht="15"/>
    <row r="1647" s="51" customFormat="1" ht="15"/>
    <row r="1648" s="51" customFormat="1" ht="15"/>
    <row r="1649" s="51" customFormat="1" ht="15"/>
    <row r="1650" s="51" customFormat="1" ht="15"/>
    <row r="1651" s="51" customFormat="1" ht="15"/>
    <row r="1652" s="51" customFormat="1" ht="15"/>
    <row r="1653" s="51" customFormat="1" ht="15"/>
    <row r="1654" s="51" customFormat="1" ht="15"/>
    <row r="1655" s="51" customFormat="1" ht="15"/>
    <row r="1656" s="51" customFormat="1" ht="15"/>
    <row r="1657" s="51" customFormat="1" ht="15"/>
    <row r="1658" s="51" customFormat="1" ht="15"/>
    <row r="1659" s="51" customFormat="1" ht="15"/>
    <row r="1660" s="51" customFormat="1" ht="15"/>
    <row r="1661" s="51" customFormat="1" ht="15"/>
    <row r="1662" s="51" customFormat="1" ht="15"/>
    <row r="1663" s="51" customFormat="1" ht="15"/>
    <row r="1664" s="51" customFormat="1" ht="15"/>
    <row r="1665" s="51" customFormat="1" ht="15"/>
    <row r="1666" s="51" customFormat="1" ht="15"/>
    <row r="1667" s="51" customFormat="1" ht="15"/>
    <row r="1668" s="51" customFormat="1" ht="15"/>
    <row r="1669" s="51" customFormat="1" ht="15"/>
    <row r="1670" s="51" customFormat="1" ht="15"/>
    <row r="1671" s="51" customFormat="1" ht="15"/>
    <row r="1672" s="51" customFormat="1" ht="15"/>
    <row r="1673" s="51" customFormat="1" ht="15"/>
    <row r="1674" s="51" customFormat="1" ht="15"/>
    <row r="1675" s="51" customFormat="1" ht="15"/>
    <row r="1676" s="51" customFormat="1" ht="15"/>
    <row r="1677" s="51" customFormat="1" ht="15"/>
    <row r="1678" s="51" customFormat="1" ht="15"/>
    <row r="1679" s="51" customFormat="1" ht="15"/>
    <row r="1680" s="51" customFormat="1" ht="15"/>
    <row r="1681" s="51" customFormat="1" ht="15"/>
    <row r="1682" s="51" customFormat="1" ht="15"/>
    <row r="1683" s="51" customFormat="1" ht="15"/>
    <row r="1684" s="51" customFormat="1" ht="15"/>
    <row r="1685" s="51" customFormat="1" ht="15"/>
    <row r="1686" s="51" customFormat="1" ht="15"/>
    <row r="1687" s="51" customFormat="1" ht="15"/>
    <row r="1688" s="51" customFormat="1" ht="15"/>
    <row r="1689" s="51" customFormat="1" ht="15"/>
    <row r="1690" s="51" customFormat="1" ht="15"/>
    <row r="1691" s="51" customFormat="1" ht="15"/>
    <row r="1692" s="51" customFormat="1" ht="15"/>
    <row r="1693" s="51" customFormat="1" ht="15"/>
    <row r="1694" s="51" customFormat="1" ht="15"/>
    <row r="1695" s="51" customFormat="1" ht="15"/>
    <row r="1696" s="51" customFormat="1" ht="15"/>
    <row r="1697" s="51" customFormat="1" ht="15"/>
    <row r="1698" s="51" customFormat="1" ht="15"/>
    <row r="1699" s="51" customFormat="1" ht="15"/>
    <row r="1700" s="51" customFormat="1" ht="15"/>
    <row r="1701" s="51" customFormat="1" ht="15"/>
    <row r="1702" s="51" customFormat="1" ht="15"/>
    <row r="1703" s="51" customFormat="1" ht="15"/>
    <row r="1704" s="51" customFormat="1" ht="15"/>
    <row r="1705" s="51" customFormat="1" ht="15"/>
    <row r="1706" s="51" customFormat="1" ht="15"/>
    <row r="1707" s="51" customFormat="1" ht="15"/>
    <row r="1708" s="51" customFormat="1" ht="15"/>
    <row r="1709" s="51" customFormat="1" ht="15"/>
    <row r="1710" s="51" customFormat="1" ht="15"/>
    <row r="1711" s="51" customFormat="1" ht="15"/>
    <row r="1712" s="51" customFormat="1" ht="15"/>
    <row r="1713" s="51" customFormat="1" ht="15"/>
    <row r="1714" s="51" customFormat="1" ht="15"/>
    <row r="1715" s="51" customFormat="1" ht="15"/>
    <row r="1716" s="51" customFormat="1" ht="15"/>
    <row r="1717" s="51" customFormat="1" ht="15"/>
    <row r="1718" s="51" customFormat="1" ht="15"/>
    <row r="1719" s="51" customFormat="1" ht="15"/>
    <row r="1720" s="51" customFormat="1" ht="15"/>
    <row r="1721" s="51" customFormat="1" ht="15"/>
    <row r="1722" s="51" customFormat="1" ht="15"/>
    <row r="1723" s="51" customFormat="1" ht="15"/>
    <row r="1724" s="51" customFormat="1" ht="15"/>
    <row r="1725" s="51" customFormat="1" ht="15"/>
    <row r="1726" s="51" customFormat="1" ht="15"/>
    <row r="1727" s="51" customFormat="1" ht="15"/>
    <row r="1728" s="51" customFormat="1" ht="15"/>
    <row r="1729" s="51" customFormat="1" ht="15"/>
    <row r="1730" s="51" customFormat="1" ht="15"/>
    <row r="1731" s="51" customFormat="1" ht="15"/>
    <row r="1732" s="51" customFormat="1" ht="15"/>
    <row r="1733" s="51" customFormat="1" ht="15"/>
    <row r="1734" s="51" customFormat="1" ht="15"/>
    <row r="1735" s="51" customFormat="1" ht="15"/>
    <row r="1736" s="51" customFormat="1" ht="15"/>
    <row r="1737" s="51" customFormat="1" ht="15"/>
    <row r="1738" s="51" customFormat="1" ht="15"/>
    <row r="1739" s="51" customFormat="1" ht="15"/>
    <row r="1740" s="51" customFormat="1" ht="15"/>
    <row r="1741" s="51" customFormat="1" ht="15"/>
    <row r="1742" s="51" customFormat="1" ht="15"/>
    <row r="1743" s="51" customFormat="1" ht="15"/>
    <row r="1744" s="51" customFormat="1" ht="15"/>
    <row r="1745" s="51" customFormat="1" ht="15"/>
    <row r="1746" s="51" customFormat="1" ht="15"/>
    <row r="1747" s="51" customFormat="1" ht="15"/>
    <row r="1748" s="51" customFormat="1" ht="15"/>
    <row r="1749" s="51" customFormat="1" ht="15"/>
    <row r="1750" s="51" customFormat="1" ht="15"/>
    <row r="1751" s="51" customFormat="1" ht="15"/>
    <row r="1752" s="51" customFormat="1" ht="15"/>
    <row r="1753" s="51" customFormat="1" ht="15"/>
    <row r="1754" s="51" customFormat="1" ht="15"/>
    <row r="1755" s="51" customFormat="1" ht="15"/>
    <row r="1756" s="51" customFormat="1" ht="15"/>
    <row r="1757" s="51" customFormat="1" ht="15"/>
    <row r="1758" s="51" customFormat="1" ht="15"/>
    <row r="1759" s="51" customFormat="1" ht="15"/>
    <row r="1760" s="51" customFormat="1" ht="15"/>
    <row r="1761" s="51" customFormat="1" ht="15"/>
    <row r="1762" s="51" customFormat="1" ht="15"/>
    <row r="1763" s="51" customFormat="1" ht="15"/>
    <row r="1764" s="51" customFormat="1" ht="15"/>
    <row r="1765" s="51" customFormat="1" ht="15"/>
    <row r="1766" s="51" customFormat="1" ht="15"/>
    <row r="1767" s="51" customFormat="1" ht="15"/>
    <row r="1768" s="51" customFormat="1" ht="15"/>
    <row r="1769" s="51" customFormat="1" ht="15"/>
    <row r="1770" s="51" customFormat="1" ht="15"/>
    <row r="1771" s="51" customFormat="1" ht="15"/>
    <row r="1772" s="51" customFormat="1" ht="15"/>
    <row r="1773" s="51" customFormat="1" ht="15"/>
    <row r="1774" s="51" customFormat="1" ht="15"/>
    <row r="1775" s="51" customFormat="1" ht="15"/>
    <row r="1776" s="51" customFormat="1" ht="15"/>
    <row r="1777" s="51" customFormat="1" ht="15"/>
    <row r="1778" s="51" customFormat="1" ht="15"/>
    <row r="1779" s="51" customFormat="1" ht="15"/>
    <row r="1780" s="51" customFormat="1" ht="15"/>
    <row r="1781" s="51" customFormat="1" ht="15"/>
    <row r="1782" s="51" customFormat="1" ht="15"/>
    <row r="1783" s="51" customFormat="1" ht="15"/>
    <row r="1784" s="51" customFormat="1" ht="15"/>
    <row r="1785" s="51" customFormat="1" ht="15"/>
    <row r="1786" s="51" customFormat="1" ht="15"/>
    <row r="1787" s="51" customFormat="1" ht="15"/>
    <row r="1788" s="51" customFormat="1" ht="15"/>
    <row r="1789" s="51" customFormat="1" ht="15"/>
    <row r="1790" s="51" customFormat="1" ht="15"/>
    <row r="1791" s="51" customFormat="1" ht="15"/>
    <row r="1792" s="51" customFormat="1" ht="15"/>
    <row r="1793" s="51" customFormat="1" ht="15"/>
    <row r="1794" s="51" customFormat="1" ht="15"/>
    <row r="1795" s="51" customFormat="1" ht="15"/>
    <row r="1796" s="51" customFormat="1" ht="15"/>
    <row r="1797" s="51" customFormat="1" ht="15"/>
    <row r="1798" s="51" customFormat="1" ht="15"/>
    <row r="1799" s="51" customFormat="1" ht="15"/>
    <row r="1800" s="51" customFormat="1" ht="15"/>
    <row r="1801" s="51" customFormat="1" ht="15"/>
    <row r="1802" s="51" customFormat="1" ht="15"/>
    <row r="1803" s="51" customFormat="1" ht="15"/>
    <row r="1804" s="51" customFormat="1" ht="15"/>
    <row r="1805" s="51" customFormat="1" ht="15"/>
    <row r="1806" s="51" customFormat="1" ht="15"/>
    <row r="1807" s="51" customFormat="1" ht="15"/>
    <row r="1808" s="51" customFormat="1" ht="15"/>
    <row r="1809" s="51" customFormat="1" ht="15"/>
    <row r="1810" s="51" customFormat="1" ht="15"/>
    <row r="1811" s="51" customFormat="1" ht="15"/>
    <row r="1812" s="51" customFormat="1" ht="15"/>
    <row r="1813" s="51" customFormat="1" ht="15"/>
    <row r="1814" s="51" customFormat="1" ht="15"/>
    <row r="1815" s="51" customFormat="1" ht="15"/>
    <row r="1816" s="51" customFormat="1" ht="15"/>
    <row r="1817" s="51" customFormat="1" ht="15"/>
    <row r="1818" s="51" customFormat="1" ht="15"/>
    <row r="1819" s="51" customFormat="1" ht="15"/>
    <row r="1820" s="51" customFormat="1" ht="15"/>
    <row r="1821" s="51" customFormat="1" ht="15"/>
    <row r="1822" s="51" customFormat="1" ht="15"/>
    <row r="1823" s="51" customFormat="1" ht="15"/>
    <row r="1824" s="51" customFormat="1" ht="15"/>
    <row r="1825" s="51" customFormat="1" ht="15"/>
    <row r="1826" s="51" customFormat="1" ht="15"/>
    <row r="1827" s="51" customFormat="1" ht="15"/>
    <row r="1828" s="51" customFormat="1" ht="15"/>
    <row r="1829" s="51" customFormat="1" ht="15"/>
    <row r="1830" s="51" customFormat="1" ht="15"/>
    <row r="1831" s="51" customFormat="1" ht="15"/>
    <row r="1832" s="51" customFormat="1" ht="15"/>
    <row r="1833" s="51" customFormat="1" ht="15"/>
    <row r="1834" s="51" customFormat="1" ht="15"/>
    <row r="1835" s="51" customFormat="1" ht="15"/>
    <row r="1836" s="51" customFormat="1" ht="15"/>
    <row r="1837" s="51" customFormat="1" ht="15"/>
    <row r="1838" s="51" customFormat="1" ht="15"/>
    <row r="1839" s="51" customFormat="1" ht="15"/>
    <row r="1840" s="51" customFormat="1" ht="15"/>
    <row r="1841" s="51" customFormat="1" ht="15"/>
    <row r="1842" s="51" customFormat="1" ht="15"/>
    <row r="1843" s="51" customFormat="1" ht="15"/>
    <row r="1844" s="51" customFormat="1" ht="15"/>
    <row r="1845" s="51" customFormat="1" ht="15"/>
    <row r="1846" s="51" customFormat="1" ht="15"/>
    <row r="1847" s="51" customFormat="1" ht="15"/>
    <row r="1848" s="51" customFormat="1" ht="15"/>
    <row r="1849" s="51" customFormat="1" ht="15"/>
    <row r="1850" s="51" customFormat="1" ht="15"/>
    <row r="1851" s="51" customFormat="1" ht="15"/>
    <row r="1852" s="51" customFormat="1" ht="15"/>
    <row r="1853" s="51" customFormat="1" ht="15"/>
    <row r="1854" s="51" customFormat="1" ht="15"/>
    <row r="1855" s="51" customFormat="1" ht="15"/>
    <row r="1856" s="51" customFormat="1" ht="15"/>
    <row r="1857" s="51" customFormat="1" ht="15"/>
    <row r="1858" s="51" customFormat="1" ht="15"/>
    <row r="1859" s="51" customFormat="1" ht="15"/>
    <row r="1860" s="51" customFormat="1" ht="15"/>
    <row r="1861" s="51" customFormat="1" ht="15"/>
    <row r="1862" s="51" customFormat="1" ht="15"/>
    <row r="1863" s="51" customFormat="1" ht="15"/>
    <row r="1864" s="51" customFormat="1" ht="15"/>
    <row r="1865" s="51" customFormat="1" ht="15"/>
    <row r="1866" s="51" customFormat="1" ht="15"/>
    <row r="1867" s="51" customFormat="1" ht="15"/>
    <row r="1868" s="51" customFormat="1" ht="15"/>
    <row r="1869" s="51" customFormat="1" ht="15"/>
    <row r="1870" s="51" customFormat="1" ht="15"/>
    <row r="1871" s="51" customFormat="1" ht="15"/>
    <row r="1872" s="51" customFormat="1" ht="15"/>
    <row r="1873" s="51" customFormat="1" ht="15"/>
    <row r="1874" s="51" customFormat="1" ht="15"/>
    <row r="1875" s="51" customFormat="1" ht="15"/>
    <row r="1876" s="51" customFormat="1" ht="15"/>
    <row r="1877" s="51" customFormat="1" ht="15"/>
    <row r="1878" s="51" customFormat="1" ht="15"/>
    <row r="1879" s="51" customFormat="1" ht="15"/>
    <row r="1880" s="51" customFormat="1" ht="15"/>
    <row r="1881" s="51" customFormat="1" ht="15"/>
    <row r="1882" s="51" customFormat="1" ht="15"/>
    <row r="1883" s="51" customFormat="1" ht="15"/>
    <row r="1884" s="51" customFormat="1" ht="15"/>
    <row r="1885" s="51" customFormat="1" ht="15"/>
    <row r="1886" s="51" customFormat="1" ht="15"/>
    <row r="1887" s="51" customFormat="1" ht="15"/>
    <row r="1888" s="51" customFormat="1" ht="15"/>
    <row r="1889" s="51" customFormat="1" ht="15"/>
    <row r="1890" s="51" customFormat="1" ht="15"/>
    <row r="1891" s="51" customFormat="1" ht="15"/>
    <row r="1892" s="51" customFormat="1" ht="15"/>
    <row r="1893" s="51" customFormat="1" ht="15"/>
  </sheetData>
  <mergeCells count="339">
    <mergeCell ref="G134:H134"/>
    <mergeCell ref="M134:N134"/>
    <mergeCell ref="I134:J134"/>
    <mergeCell ref="K134:L134"/>
    <mergeCell ref="O133:R133"/>
    <mergeCell ref="O134:P134"/>
    <mergeCell ref="Q134:R134"/>
    <mergeCell ref="Q145:Q147"/>
    <mergeCell ref="B123:C125"/>
    <mergeCell ref="B133:B135"/>
    <mergeCell ref="C146:D146"/>
    <mergeCell ref="E146:F146"/>
    <mergeCell ref="B145:B147"/>
    <mergeCell ref="G146:H146"/>
    <mergeCell ref="I146:J146"/>
    <mergeCell ref="E134:F134"/>
    <mergeCell ref="C134:D134"/>
    <mergeCell ref="J83:K83"/>
    <mergeCell ref="L83:M83"/>
    <mergeCell ref="P42:P43"/>
    <mergeCell ref="B58:C59"/>
    <mergeCell ref="D58:O58"/>
    <mergeCell ref="P58:P59"/>
    <mergeCell ref="N83:O83"/>
    <mergeCell ref="B83:E84"/>
    <mergeCell ref="D42:O42"/>
    <mergeCell ref="N250:O250"/>
    <mergeCell ref="P250:Q250"/>
    <mergeCell ref="P248:Q248"/>
    <mergeCell ref="M209:N209"/>
    <mergeCell ref="O209:P209"/>
    <mergeCell ref="M229:N229"/>
    <mergeCell ref="M230:N230"/>
    <mergeCell ref="P246:Q247"/>
    <mergeCell ref="N249:O249"/>
    <mergeCell ref="P249:Q249"/>
    <mergeCell ref="Q209:R209"/>
    <mergeCell ref="Q216:R216"/>
    <mergeCell ref="Q215:R215"/>
    <mergeCell ref="O216:P216"/>
    <mergeCell ref="M214:N214"/>
    <mergeCell ref="M215:N215"/>
    <mergeCell ref="M233:N233"/>
    <mergeCell ref="E239:T239"/>
    <mergeCell ref="E240:F240"/>
    <mergeCell ref="G240:H240"/>
    <mergeCell ref="I240:J240"/>
    <mergeCell ref="N252:O252"/>
    <mergeCell ref="P252:Q252"/>
    <mergeCell ref="L251:M251"/>
    <mergeCell ref="N251:O251"/>
    <mergeCell ref="P251:Q251"/>
    <mergeCell ref="B267:E268"/>
    <mergeCell ref="N254:O254"/>
    <mergeCell ref="P254:Q254"/>
    <mergeCell ref="N253:O253"/>
    <mergeCell ref="P253:Q253"/>
    <mergeCell ref="H267:I267"/>
    <mergeCell ref="J267:K267"/>
    <mergeCell ref="F267:G267"/>
    <mergeCell ref="D254:E254"/>
    <mergeCell ref="F254:G254"/>
    <mergeCell ref="B251:C251"/>
    <mergeCell ref="D251:E251"/>
    <mergeCell ref="F251:G251"/>
    <mergeCell ref="H251:I251"/>
    <mergeCell ref="J251:K251"/>
    <mergeCell ref="B252:C252"/>
    <mergeCell ref="D252:E252"/>
    <mergeCell ref="F252:G252"/>
    <mergeCell ref="H252:I252"/>
    <mergeCell ref="J252:K252"/>
    <mergeCell ref="L252:M252"/>
    <mergeCell ref="H254:I254"/>
    <mergeCell ref="J254:K254"/>
    <mergeCell ref="L254:M254"/>
    <mergeCell ref="B253:C253"/>
    <mergeCell ref="D253:E253"/>
    <mergeCell ref="F253:G253"/>
    <mergeCell ref="H253:I253"/>
    <mergeCell ref="J253:K253"/>
    <mergeCell ref="L253:M253"/>
    <mergeCell ref="B254:C254"/>
    <mergeCell ref="F250:G250"/>
    <mergeCell ref="H250:I250"/>
    <mergeCell ref="J250:K250"/>
    <mergeCell ref="L250:M250"/>
    <mergeCell ref="B249:C249"/>
    <mergeCell ref="D249:E249"/>
    <mergeCell ref="F249:G249"/>
    <mergeCell ref="H249:I249"/>
    <mergeCell ref="J249:K249"/>
    <mergeCell ref="L249:M249"/>
    <mergeCell ref="B239:D241"/>
    <mergeCell ref="B246:C247"/>
    <mergeCell ref="D246:I246"/>
    <mergeCell ref="J246:O246"/>
    <mergeCell ref="F259:G259"/>
    <mergeCell ref="J259:K259"/>
    <mergeCell ref="D259:E259"/>
    <mergeCell ref="B259:C260"/>
    <mergeCell ref="H259:I259"/>
    <mergeCell ref="B248:C248"/>
    <mergeCell ref="D248:E248"/>
    <mergeCell ref="F248:G248"/>
    <mergeCell ref="H248:I248"/>
    <mergeCell ref="J248:K248"/>
    <mergeCell ref="L248:M248"/>
    <mergeCell ref="N248:O248"/>
    <mergeCell ref="D247:E247"/>
    <mergeCell ref="F247:G247"/>
    <mergeCell ref="H247:I247"/>
    <mergeCell ref="J247:K247"/>
    <mergeCell ref="L247:M247"/>
    <mergeCell ref="N247:O247"/>
    <mergeCell ref="B250:C250"/>
    <mergeCell ref="D250:E250"/>
    <mergeCell ref="K240:L240"/>
    <mergeCell ref="M240:N240"/>
    <mergeCell ref="O240:P240"/>
    <mergeCell ref="Q240:R240"/>
    <mergeCell ref="S240:T240"/>
    <mergeCell ref="G234:H234"/>
    <mergeCell ref="I234:J234"/>
    <mergeCell ref="K234:L234"/>
    <mergeCell ref="M234:N234"/>
    <mergeCell ref="G231:H231"/>
    <mergeCell ref="I231:J231"/>
    <mergeCell ref="K231:L231"/>
    <mergeCell ref="M231:N231"/>
    <mergeCell ref="M232:N232"/>
    <mergeCell ref="G232:H232"/>
    <mergeCell ref="I232:J232"/>
    <mergeCell ref="K232:L232"/>
    <mergeCell ref="G233:H233"/>
    <mergeCell ref="I233:J233"/>
    <mergeCell ref="K233:L233"/>
    <mergeCell ref="M227:N227"/>
    <mergeCell ref="M228:N228"/>
    <mergeCell ref="G225:H225"/>
    <mergeCell ref="I225:J225"/>
    <mergeCell ref="K225:L225"/>
    <mergeCell ref="G222:H222"/>
    <mergeCell ref="I222:J222"/>
    <mergeCell ref="K222:L222"/>
    <mergeCell ref="M222:N222"/>
    <mergeCell ref="M223:N223"/>
    <mergeCell ref="M224:N224"/>
    <mergeCell ref="G223:H223"/>
    <mergeCell ref="I223:J223"/>
    <mergeCell ref="K223:L223"/>
    <mergeCell ref="M225:N225"/>
    <mergeCell ref="M226:N226"/>
    <mergeCell ref="G224:H224"/>
    <mergeCell ref="I224:J224"/>
    <mergeCell ref="K224:L224"/>
    <mergeCell ref="G226:H226"/>
    <mergeCell ref="I226:J226"/>
    <mergeCell ref="K226:L226"/>
    <mergeCell ref="G228:H228"/>
    <mergeCell ref="I228:J228"/>
    <mergeCell ref="B2:S2"/>
    <mergeCell ref="B3:S3"/>
    <mergeCell ref="N21:P21"/>
    <mergeCell ref="D28:F28"/>
    <mergeCell ref="C154:D154"/>
    <mergeCell ref="B153:B155"/>
    <mergeCell ref="N22:P22"/>
    <mergeCell ref="N23:P23"/>
    <mergeCell ref="N24:P24"/>
    <mergeCell ref="N25:P25"/>
    <mergeCell ref="J31:L31"/>
    <mergeCell ref="J24:L24"/>
    <mergeCell ref="O153:O155"/>
    <mergeCell ref="E90:Q90"/>
    <mergeCell ref="K154:L154"/>
    <mergeCell ref="H123:H125"/>
    <mergeCell ref="D124:E124"/>
    <mergeCell ref="H107:O107"/>
    <mergeCell ref="B107:D107"/>
    <mergeCell ref="D102:E102"/>
    <mergeCell ref="F102:G102"/>
    <mergeCell ref="H102:I102"/>
    <mergeCell ref="J102:K102"/>
    <mergeCell ref="B18:E18"/>
    <mergeCell ref="C133:F133"/>
    <mergeCell ref="G133:N133"/>
    <mergeCell ref="L102:M102"/>
    <mergeCell ref="B103:C103"/>
    <mergeCell ref="G221:H221"/>
    <mergeCell ref="I221:J221"/>
    <mergeCell ref="K221:L221"/>
    <mergeCell ref="M221:N221"/>
    <mergeCell ref="B4:C4"/>
    <mergeCell ref="B42:C43"/>
    <mergeCell ref="B194:C194"/>
    <mergeCell ref="B176:D176"/>
    <mergeCell ref="B183:E183"/>
    <mergeCell ref="F124:G124"/>
    <mergeCell ref="K194:L196"/>
    <mergeCell ref="G207:H207"/>
    <mergeCell ref="I207:J207"/>
    <mergeCell ref="K207:L207"/>
    <mergeCell ref="M207:N207"/>
    <mergeCell ref="G205:H205"/>
    <mergeCell ref="I205:J205"/>
    <mergeCell ref="K205:L205"/>
    <mergeCell ref="M205:N205"/>
    <mergeCell ref="G206:H206"/>
    <mergeCell ref="Q205:R205"/>
    <mergeCell ref="J9:M9"/>
    <mergeCell ref="J28:L28"/>
    <mergeCell ref="J21:L21"/>
    <mergeCell ref="J29:L29"/>
    <mergeCell ref="J22:L22"/>
    <mergeCell ref="N26:P26"/>
    <mergeCell ref="J32:L32"/>
    <mergeCell ref="O161:O163"/>
    <mergeCell ref="M123:N124"/>
    <mergeCell ref="M125:N125"/>
    <mergeCell ref="H113:K113"/>
    <mergeCell ref="R90:R91"/>
    <mergeCell ref="O204:P204"/>
    <mergeCell ref="Q204:R204"/>
    <mergeCell ref="O205:P205"/>
    <mergeCell ref="G203:R203"/>
    <mergeCell ref="G204:H204"/>
    <mergeCell ref="I204:J204"/>
    <mergeCell ref="K204:L204"/>
    <mergeCell ref="M204:N204"/>
    <mergeCell ref="B74:G74"/>
    <mergeCell ref="F83:G83"/>
    <mergeCell ref="H83:I83"/>
    <mergeCell ref="G220:N220"/>
    <mergeCell ref="G210:H210"/>
    <mergeCell ref="G211:H211"/>
    <mergeCell ref="G208:H208"/>
    <mergeCell ref="J23:L23"/>
    <mergeCell ref="K197:L197"/>
    <mergeCell ref="K198:L198"/>
    <mergeCell ref="C161:N161"/>
    <mergeCell ref="M162:N162"/>
    <mergeCell ref="M146:N146"/>
    <mergeCell ref="C145:J145"/>
    <mergeCell ref="E154:F154"/>
    <mergeCell ref="G154:H154"/>
    <mergeCell ref="I154:J154"/>
    <mergeCell ref="M206:N206"/>
    <mergeCell ref="G214:H214"/>
    <mergeCell ref="I214:J214"/>
    <mergeCell ref="K214:L214"/>
    <mergeCell ref="J25:L25"/>
    <mergeCell ref="J27:L27"/>
    <mergeCell ref="J30:L30"/>
    <mergeCell ref="D123:G123"/>
    <mergeCell ref="B220:F221"/>
    <mergeCell ref="B203:F204"/>
    <mergeCell ref="G209:H209"/>
    <mergeCell ref="I209:J209"/>
    <mergeCell ref="K209:L209"/>
    <mergeCell ref="I208:J208"/>
    <mergeCell ref="K208:L208"/>
    <mergeCell ref="M208:N208"/>
    <mergeCell ref="B9:E9"/>
    <mergeCell ref="B28:C29"/>
    <mergeCell ref="J26:L26"/>
    <mergeCell ref="B35:I36"/>
    <mergeCell ref="M154:N154"/>
    <mergeCell ref="C153:N153"/>
    <mergeCell ref="B90:D91"/>
    <mergeCell ref="K145:P145"/>
    <mergeCell ref="K146:L146"/>
    <mergeCell ref="O146:P146"/>
    <mergeCell ref="B161:B163"/>
    <mergeCell ref="C162:D162"/>
    <mergeCell ref="E162:F162"/>
    <mergeCell ref="G162:H162"/>
    <mergeCell ref="I162:J162"/>
    <mergeCell ref="K162:L162"/>
    <mergeCell ref="O208:P208"/>
    <mergeCell ref="B113:D113"/>
    <mergeCell ref="M216:N216"/>
    <mergeCell ref="K216:L216"/>
    <mergeCell ref="I216:J216"/>
    <mergeCell ref="M211:N211"/>
    <mergeCell ref="Q212:R212"/>
    <mergeCell ref="O215:P215"/>
    <mergeCell ref="O214:P214"/>
    <mergeCell ref="O213:P213"/>
    <mergeCell ref="O206:P206"/>
    <mergeCell ref="Q207:R207"/>
    <mergeCell ref="Q208:R208"/>
    <mergeCell ref="Q206:R206"/>
    <mergeCell ref="O207:P207"/>
    <mergeCell ref="I206:J206"/>
    <mergeCell ref="K206:L206"/>
    <mergeCell ref="K210:L210"/>
    <mergeCell ref="I210:J210"/>
    <mergeCell ref="Q211:R211"/>
    <mergeCell ref="O211:P211"/>
    <mergeCell ref="K211:L211"/>
    <mergeCell ref="I211:J211"/>
    <mergeCell ref="Q210:R210"/>
    <mergeCell ref="Q214:R214"/>
    <mergeCell ref="Q213:R213"/>
    <mergeCell ref="K228:L228"/>
    <mergeCell ref="G229:H229"/>
    <mergeCell ref="I229:J229"/>
    <mergeCell ref="K229:L229"/>
    <mergeCell ref="G230:H230"/>
    <mergeCell ref="I230:J230"/>
    <mergeCell ref="K230:L230"/>
    <mergeCell ref="G227:H227"/>
    <mergeCell ref="I227:J227"/>
    <mergeCell ref="K227:L227"/>
    <mergeCell ref="M195:M196"/>
    <mergeCell ref="N195:N196"/>
    <mergeCell ref="M194:N194"/>
    <mergeCell ref="G215:H215"/>
    <mergeCell ref="I215:J215"/>
    <mergeCell ref="K215:L215"/>
    <mergeCell ref="G216:H216"/>
    <mergeCell ref="O194:S194"/>
    <mergeCell ref="O195:O196"/>
    <mergeCell ref="P195:P196"/>
    <mergeCell ref="Q195:Q196"/>
    <mergeCell ref="R195:R196"/>
    <mergeCell ref="S195:S196"/>
    <mergeCell ref="G212:H212"/>
    <mergeCell ref="G213:H213"/>
    <mergeCell ref="I212:J212"/>
    <mergeCell ref="K212:L212"/>
    <mergeCell ref="M212:N212"/>
    <mergeCell ref="O212:P212"/>
    <mergeCell ref="I213:J213"/>
    <mergeCell ref="K213:L213"/>
    <mergeCell ref="M213:N213"/>
    <mergeCell ref="O210:P210"/>
    <mergeCell ref="M210:N210"/>
  </mergeCells>
  <conditionalFormatting sqref="P42:P43">
    <cfRule type="expression" dxfId="36" priority="43">
      <formula>$P$55&gt;0</formula>
    </cfRule>
  </conditionalFormatting>
  <conditionalFormatting sqref="P44:P54">
    <cfRule type="cellIs" dxfId="35" priority="42" operator="greaterThan">
      <formula>0</formula>
    </cfRule>
  </conditionalFormatting>
  <conditionalFormatting sqref="H45:N46 E54:N54 H51:N53 J50:N50 I44:N44">
    <cfRule type="cellIs" dxfId="34" priority="41" operator="equal">
      <formula>0</formula>
    </cfRule>
  </conditionalFormatting>
  <conditionalFormatting sqref="H77:I78">
    <cfRule type="cellIs" dxfId="33" priority="40" operator="equal">
      <formula>0</formula>
    </cfRule>
  </conditionalFormatting>
  <conditionalFormatting sqref="F85:G85">
    <cfRule type="cellIs" dxfId="32" priority="36" operator="equal">
      <formula>0</formula>
    </cfRule>
  </conditionalFormatting>
  <conditionalFormatting sqref="R90:R91">
    <cfRule type="expression" dxfId="31" priority="35">
      <formula>$R$99&gt;0</formula>
    </cfRule>
  </conditionalFormatting>
  <conditionalFormatting sqref="R92:R98">
    <cfRule type="cellIs" dxfId="30" priority="34" operator="greaterThan">
      <formula>0</formula>
    </cfRule>
  </conditionalFormatting>
  <conditionalFormatting sqref="B200">
    <cfRule type="cellIs" dxfId="29" priority="33" operator="greaterThan">
      <formula>0</formula>
    </cfRule>
  </conditionalFormatting>
  <conditionalFormatting sqref="F44">
    <cfRule type="cellIs" dxfId="28" priority="31" operator="equal">
      <formula>0</formula>
    </cfRule>
  </conditionalFormatting>
  <conditionalFormatting sqref="G44">
    <cfRule type="cellIs" dxfId="27" priority="30" operator="equal">
      <formula>0</formula>
    </cfRule>
  </conditionalFormatting>
  <conditionalFormatting sqref="F60">
    <cfRule type="cellIs" dxfId="26" priority="13" operator="equal">
      <formula>0</formula>
    </cfRule>
  </conditionalFormatting>
  <conditionalFormatting sqref="G45:N45">
    <cfRule type="cellIs" dxfId="25" priority="28" operator="equal">
      <formula>0</formula>
    </cfRule>
  </conditionalFormatting>
  <conditionalFormatting sqref="H46:N46">
    <cfRule type="cellIs" dxfId="24" priority="26" operator="equal">
      <formula>0</formula>
    </cfRule>
  </conditionalFormatting>
  <conditionalFormatting sqref="H48:N48">
    <cfRule type="cellIs" dxfId="23" priority="25" operator="equal">
      <formula>0</formula>
    </cfRule>
  </conditionalFormatting>
  <conditionalFormatting sqref="H47">
    <cfRule type="cellIs" dxfId="22" priority="24" operator="equal">
      <formula>0</formula>
    </cfRule>
  </conditionalFormatting>
  <conditionalFormatting sqref="I47">
    <cfRule type="cellIs" dxfId="21" priority="23" operator="equal">
      <formula>0</formula>
    </cfRule>
  </conditionalFormatting>
  <conditionalFormatting sqref="J47">
    <cfRule type="cellIs" dxfId="20" priority="22" operator="equal">
      <formula>0</formula>
    </cfRule>
  </conditionalFormatting>
  <conditionalFormatting sqref="K47">
    <cfRule type="cellIs" dxfId="19" priority="21" operator="equal">
      <formula>0</formula>
    </cfRule>
  </conditionalFormatting>
  <conditionalFormatting sqref="L47">
    <cfRule type="cellIs" dxfId="18" priority="20" operator="equal">
      <formula>0</formula>
    </cfRule>
  </conditionalFormatting>
  <conditionalFormatting sqref="M47">
    <cfRule type="cellIs" dxfId="17" priority="19" operator="equal">
      <formula>0</formula>
    </cfRule>
  </conditionalFormatting>
  <conditionalFormatting sqref="N47">
    <cfRule type="cellIs" dxfId="16" priority="18" operator="equal">
      <formula>0</formula>
    </cfRule>
  </conditionalFormatting>
  <conditionalFormatting sqref="H44:N44">
    <cfRule type="cellIs" dxfId="15" priority="17" operator="equal">
      <formula>0</formula>
    </cfRule>
  </conditionalFormatting>
  <conditionalFormatting sqref="P58:P59">
    <cfRule type="expression" dxfId="14" priority="16">
      <formula>$P$55&gt;0</formula>
    </cfRule>
  </conditionalFormatting>
  <conditionalFormatting sqref="P60:P70">
    <cfRule type="cellIs" dxfId="13" priority="15" operator="greaterThan">
      <formula>0</formula>
    </cfRule>
  </conditionalFormatting>
  <conditionalFormatting sqref="H61:N62 E70:N70 H67:N69 J66:N66 I60:N60">
    <cfRule type="cellIs" dxfId="12" priority="14" operator="equal">
      <formula>0</formula>
    </cfRule>
  </conditionalFormatting>
  <conditionalFormatting sqref="G60">
    <cfRule type="cellIs" dxfId="11" priority="12" operator="equal">
      <formula>0</formula>
    </cfRule>
  </conditionalFormatting>
  <conditionalFormatting sqref="G61:N61">
    <cfRule type="cellIs" dxfId="10" priority="11" operator="equal">
      <formula>0</formula>
    </cfRule>
  </conditionalFormatting>
  <conditionalFormatting sqref="H62:N62">
    <cfRule type="cellIs" dxfId="9" priority="10" operator="equal">
      <formula>0</formula>
    </cfRule>
  </conditionalFormatting>
  <conditionalFormatting sqref="H64:N64">
    <cfRule type="cellIs" dxfId="8" priority="9" operator="equal">
      <formula>0</formula>
    </cfRule>
  </conditionalFormatting>
  <conditionalFormatting sqref="H63">
    <cfRule type="cellIs" dxfId="7" priority="8" operator="equal">
      <formula>0</formula>
    </cfRule>
  </conditionalFormatting>
  <conditionalFormatting sqref="I63">
    <cfRule type="cellIs" dxfId="6" priority="7" operator="equal">
      <formula>0</formula>
    </cfRule>
  </conditionalFormatting>
  <conditionalFormatting sqref="J63">
    <cfRule type="cellIs" dxfId="5" priority="6" operator="equal">
      <formula>0</formula>
    </cfRule>
  </conditionalFormatting>
  <conditionalFormatting sqref="K63">
    <cfRule type="cellIs" dxfId="4" priority="5" operator="equal">
      <formula>0</formula>
    </cfRule>
  </conditionalFormatting>
  <conditionalFormatting sqref="L63">
    <cfRule type="cellIs" dxfId="3" priority="4" operator="equal">
      <formula>0</formula>
    </cfRule>
  </conditionalFormatting>
  <conditionalFormatting sqref="M63">
    <cfRule type="cellIs" dxfId="2" priority="3" operator="equal">
      <formula>0</formula>
    </cfRule>
  </conditionalFormatting>
  <conditionalFormatting sqref="N63">
    <cfRule type="cellIs" dxfId="1" priority="2" operator="equal">
      <formula>0</formula>
    </cfRule>
  </conditionalFormatting>
  <conditionalFormatting sqref="H60:N60">
    <cfRule type="cellIs" dxfId="0" priority="1" operator="equal">
      <formula>0</formula>
    </cfRule>
  </conditionalFormatting>
  <pageMargins left="0" right="0" top="0" bottom="0"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54" sqref="F54"/>
    </sheetView>
  </sheetViews>
  <sheetFormatPr baseColWidth="10" defaultRowHeight="12.75"/>
  <cols>
    <col min="1" max="1" width="8.5703125" bestFit="1" customWidth="1"/>
    <col min="2" max="2" width="71.140625" bestFit="1" customWidth="1"/>
    <col min="3" max="3" width="8.5703125" bestFit="1" customWidth="1"/>
    <col min="4" max="4" width="9.42578125" bestFit="1" customWidth="1"/>
  </cols>
  <sheetData>
    <row r="1" spans="1:4">
      <c r="A1" t="s">
        <v>93</v>
      </c>
      <c r="B1" t="s">
        <v>345</v>
      </c>
      <c r="C1" t="s">
        <v>346</v>
      </c>
      <c r="D1" t="s">
        <v>347</v>
      </c>
    </row>
    <row r="2" spans="1:4">
      <c r="A2" t="s">
        <v>349</v>
      </c>
      <c r="B2" t="s">
        <v>350</v>
      </c>
      <c r="C2" t="s">
        <v>97</v>
      </c>
      <c r="D2" t="s">
        <v>97</v>
      </c>
    </row>
    <row r="3" spans="1:4">
      <c r="A3" t="s">
        <v>108</v>
      </c>
      <c r="B3" t="s">
        <v>351</v>
      </c>
      <c r="C3" t="s">
        <v>81</v>
      </c>
      <c r="D3" t="s">
        <v>348</v>
      </c>
    </row>
    <row r="4" spans="1:4">
      <c r="A4" t="s">
        <v>110</v>
      </c>
      <c r="B4" t="s">
        <v>14</v>
      </c>
      <c r="C4" t="s">
        <v>81</v>
      </c>
      <c r="D4" t="s">
        <v>348</v>
      </c>
    </row>
    <row r="5" spans="1:4">
      <c r="A5" t="s">
        <v>109</v>
      </c>
      <c r="B5" t="s">
        <v>352</v>
      </c>
      <c r="C5" t="s">
        <v>81</v>
      </c>
      <c r="D5" t="s">
        <v>97</v>
      </c>
    </row>
    <row r="6" spans="1:4">
      <c r="A6" t="s">
        <v>111</v>
      </c>
      <c r="B6" t="s">
        <v>353</v>
      </c>
      <c r="C6" t="s">
        <v>81</v>
      </c>
      <c r="D6" t="s">
        <v>97</v>
      </c>
    </row>
    <row r="7" spans="1:4">
      <c r="A7" t="s">
        <v>112</v>
      </c>
      <c r="B7" t="s">
        <v>354</v>
      </c>
      <c r="C7" t="s">
        <v>81</v>
      </c>
      <c r="D7" t="s">
        <v>97</v>
      </c>
    </row>
    <row r="8" spans="1:4">
      <c r="A8" t="s">
        <v>113</v>
      </c>
      <c r="B8" t="s">
        <v>355</v>
      </c>
      <c r="C8" t="s">
        <v>81</v>
      </c>
      <c r="D8" t="s">
        <v>97</v>
      </c>
    </row>
    <row r="9" spans="1:4">
      <c r="A9" t="s">
        <v>115</v>
      </c>
      <c r="B9" t="s">
        <v>86</v>
      </c>
      <c r="C9" t="s">
        <v>81</v>
      </c>
      <c r="D9" t="s">
        <v>97</v>
      </c>
    </row>
    <row r="10" spans="1:4">
      <c r="A10" t="s">
        <v>96</v>
      </c>
      <c r="B10" t="s">
        <v>356</v>
      </c>
      <c r="C10" t="s">
        <v>81</v>
      </c>
      <c r="D10" t="s">
        <v>97</v>
      </c>
    </row>
    <row r="11" spans="1:4">
      <c r="A11" t="s">
        <v>98</v>
      </c>
      <c r="B11" t="s">
        <v>357</v>
      </c>
      <c r="C11" t="s">
        <v>81</v>
      </c>
      <c r="D11" t="s">
        <v>97</v>
      </c>
    </row>
    <row r="12" spans="1:4">
      <c r="A12" t="s">
        <v>99</v>
      </c>
      <c r="B12" t="s">
        <v>358</v>
      </c>
      <c r="C12" t="s">
        <v>81</v>
      </c>
      <c r="D12" t="s">
        <v>97</v>
      </c>
    </row>
    <row r="13" spans="1:4">
      <c r="A13" t="s">
        <v>101</v>
      </c>
      <c r="B13" t="s">
        <v>359</v>
      </c>
      <c r="C13" t="s">
        <v>81</v>
      </c>
      <c r="D13" t="s">
        <v>97</v>
      </c>
    </row>
    <row r="14" spans="1:4">
      <c r="A14" t="s">
        <v>102</v>
      </c>
      <c r="B14" t="s">
        <v>360</v>
      </c>
      <c r="C14" t="s">
        <v>81</v>
      </c>
      <c r="D14" t="s">
        <v>97</v>
      </c>
    </row>
    <row r="15" spans="1:4">
      <c r="A15" t="s">
        <v>100</v>
      </c>
      <c r="B15" t="s">
        <v>361</v>
      </c>
      <c r="C15" t="s">
        <v>81</v>
      </c>
      <c r="D15" t="s">
        <v>97</v>
      </c>
    </row>
    <row r="16" spans="1:4">
      <c r="A16" t="s">
        <v>103</v>
      </c>
      <c r="B16" t="s">
        <v>36</v>
      </c>
      <c r="C16" t="s">
        <v>81</v>
      </c>
      <c r="D16" t="s">
        <v>97</v>
      </c>
    </row>
    <row r="17" spans="1:4">
      <c r="A17" t="s">
        <v>104</v>
      </c>
      <c r="B17" t="s">
        <v>362</v>
      </c>
      <c r="C17" t="s">
        <v>81</v>
      </c>
      <c r="D17" t="s">
        <v>348</v>
      </c>
    </row>
    <row r="18" spans="1:4">
      <c r="A18" t="s">
        <v>105</v>
      </c>
      <c r="B18" t="s">
        <v>363</v>
      </c>
      <c r="C18" t="s">
        <v>81</v>
      </c>
      <c r="D18" t="s">
        <v>348</v>
      </c>
    </row>
    <row r="19" spans="1:4">
      <c r="A19" t="s">
        <v>106</v>
      </c>
      <c r="B19" t="s">
        <v>364</v>
      </c>
      <c r="C19" t="s">
        <v>81</v>
      </c>
      <c r="D19" t="s">
        <v>97</v>
      </c>
    </row>
    <row r="20" spans="1:4">
      <c r="A20" t="s">
        <v>107</v>
      </c>
      <c r="B20" t="s">
        <v>365</v>
      </c>
      <c r="C20" t="s">
        <v>81</v>
      </c>
      <c r="D20" t="s">
        <v>97</v>
      </c>
    </row>
    <row r="21" spans="1:4">
      <c r="A21" t="s">
        <v>114</v>
      </c>
      <c r="B21" t="s">
        <v>366</v>
      </c>
      <c r="C21" t="s">
        <v>81</v>
      </c>
      <c r="D21"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F54" sqref="F54"/>
    </sheetView>
  </sheetViews>
  <sheetFormatPr baseColWidth="10" defaultRowHeight="12.75"/>
  <cols>
    <col min="4" max="4" width="24.85546875" bestFit="1" customWidth="1"/>
  </cols>
  <sheetData>
    <row r="1" spans="1:4">
      <c r="A1" t="s">
        <v>93</v>
      </c>
      <c r="B1" t="s">
        <v>95</v>
      </c>
      <c r="C1" t="s">
        <v>221</v>
      </c>
      <c r="D1" t="s">
        <v>117</v>
      </c>
    </row>
    <row r="2" spans="1:4">
      <c r="A2" t="s">
        <v>108</v>
      </c>
      <c r="B2">
        <v>1</v>
      </c>
      <c r="C2" t="s">
        <v>222</v>
      </c>
      <c r="D2" t="s">
        <v>17</v>
      </c>
    </row>
    <row r="3" spans="1:4">
      <c r="A3" t="s">
        <v>108</v>
      </c>
      <c r="B3">
        <v>0</v>
      </c>
      <c r="C3" t="s">
        <v>224</v>
      </c>
      <c r="D3" t="s">
        <v>226</v>
      </c>
    </row>
    <row r="4" spans="1:4">
      <c r="A4" t="s">
        <v>108</v>
      </c>
      <c r="B4">
        <v>2</v>
      </c>
      <c r="C4" t="s">
        <v>227</v>
      </c>
      <c r="D4" t="s">
        <v>228</v>
      </c>
    </row>
    <row r="5" spans="1:4">
      <c r="A5" t="s">
        <v>108</v>
      </c>
      <c r="B5">
        <v>3</v>
      </c>
      <c r="C5" t="s">
        <v>229</v>
      </c>
      <c r="D5" t="s">
        <v>230</v>
      </c>
    </row>
    <row r="6" spans="1:4">
      <c r="A6" t="s">
        <v>108</v>
      </c>
      <c r="B6">
        <v>4</v>
      </c>
      <c r="C6" t="s">
        <v>231</v>
      </c>
      <c r="D6" t="s">
        <v>232</v>
      </c>
    </row>
    <row r="7" spans="1:4">
      <c r="A7" t="s">
        <v>108</v>
      </c>
      <c r="B7">
        <v>5</v>
      </c>
      <c r="C7" t="s">
        <v>233</v>
      </c>
      <c r="D7" t="s">
        <v>234</v>
      </c>
    </row>
    <row r="8" spans="1:4">
      <c r="A8" t="s">
        <v>108</v>
      </c>
      <c r="B8">
        <v>6</v>
      </c>
      <c r="C8" t="s">
        <v>235</v>
      </c>
      <c r="D8" t="s">
        <v>236</v>
      </c>
    </row>
    <row r="9" spans="1:4">
      <c r="A9" t="s">
        <v>108</v>
      </c>
      <c r="B9">
        <v>7</v>
      </c>
      <c r="C9" t="s">
        <v>237</v>
      </c>
      <c r="D9" t="s">
        <v>238</v>
      </c>
    </row>
    <row r="10" spans="1:4">
      <c r="A10" t="s">
        <v>108</v>
      </c>
      <c r="B10">
        <v>8</v>
      </c>
      <c r="C10" t="s">
        <v>239</v>
      </c>
      <c r="D10" t="s">
        <v>240</v>
      </c>
    </row>
    <row r="11" spans="1:4">
      <c r="A11" t="s">
        <v>108</v>
      </c>
      <c r="B11">
        <v>9</v>
      </c>
      <c r="C11" t="s">
        <v>241</v>
      </c>
      <c r="D11" t="s">
        <v>242</v>
      </c>
    </row>
    <row r="12" spans="1:4">
      <c r="A12" t="s">
        <v>108</v>
      </c>
      <c r="B12">
        <v>10</v>
      </c>
      <c r="C12" t="s">
        <v>243</v>
      </c>
      <c r="D12" t="s">
        <v>244</v>
      </c>
    </row>
    <row r="13" spans="1:4">
      <c r="A13" t="s">
        <v>108</v>
      </c>
      <c r="B13">
        <v>11</v>
      </c>
      <c r="C13" t="s">
        <v>245</v>
      </c>
      <c r="D13" t="s">
        <v>246</v>
      </c>
    </row>
    <row r="14" spans="1:4">
      <c r="A14" t="s">
        <v>108</v>
      </c>
      <c r="B14">
        <v>12</v>
      </c>
      <c r="C14" t="s">
        <v>247</v>
      </c>
      <c r="D14" t="s">
        <v>248</v>
      </c>
    </row>
    <row r="15" spans="1:4">
      <c r="A15" t="s">
        <v>108</v>
      </c>
      <c r="B15">
        <v>13</v>
      </c>
      <c r="C15" t="s">
        <v>249</v>
      </c>
      <c r="D15" t="s">
        <v>56</v>
      </c>
    </row>
    <row r="16" spans="1:4">
      <c r="A16" t="s">
        <v>110</v>
      </c>
      <c r="B16">
        <v>1</v>
      </c>
      <c r="C16" t="s">
        <v>222</v>
      </c>
      <c r="D16" t="s">
        <v>15</v>
      </c>
    </row>
    <row r="17" spans="1:4">
      <c r="A17" t="s">
        <v>110</v>
      </c>
      <c r="B17">
        <v>2</v>
      </c>
      <c r="C17" t="s">
        <v>224</v>
      </c>
      <c r="D17" t="s">
        <v>16</v>
      </c>
    </row>
    <row r="18" spans="1:4">
      <c r="A18" t="s">
        <v>110</v>
      </c>
      <c r="B18">
        <v>3</v>
      </c>
      <c r="C18" t="s">
        <v>249</v>
      </c>
      <c r="D18" t="s">
        <v>250</v>
      </c>
    </row>
    <row r="19" spans="1:4">
      <c r="A19" t="s">
        <v>110</v>
      </c>
      <c r="B19">
        <v>4</v>
      </c>
      <c r="C19" t="s">
        <v>251</v>
      </c>
      <c r="D19" t="s">
        <v>252</v>
      </c>
    </row>
    <row r="20" spans="1:4">
      <c r="A20" t="s">
        <v>110</v>
      </c>
      <c r="B20">
        <v>5</v>
      </c>
      <c r="C20" t="s">
        <v>253</v>
      </c>
      <c r="D20" t="s">
        <v>254</v>
      </c>
    </row>
    <row r="21" spans="1:4">
      <c r="A21" t="s">
        <v>110</v>
      </c>
      <c r="B21">
        <v>6</v>
      </c>
      <c r="C21" t="s">
        <v>255</v>
      </c>
      <c r="D21" t="s">
        <v>256</v>
      </c>
    </row>
    <row r="22" spans="1:4">
      <c r="A22" t="s">
        <v>110</v>
      </c>
      <c r="B22">
        <v>7</v>
      </c>
      <c r="C22" t="s">
        <v>257</v>
      </c>
      <c r="D22" t="s">
        <v>258</v>
      </c>
    </row>
    <row r="23" spans="1:4">
      <c r="A23" t="s">
        <v>110</v>
      </c>
      <c r="B23">
        <v>8</v>
      </c>
      <c r="C23" t="s">
        <v>259</v>
      </c>
      <c r="D23" t="s">
        <v>260</v>
      </c>
    </row>
    <row r="24" spans="1:4">
      <c r="A24" t="s">
        <v>110</v>
      </c>
      <c r="B24">
        <v>9</v>
      </c>
      <c r="C24" t="s">
        <v>261</v>
      </c>
      <c r="D24" t="s">
        <v>56</v>
      </c>
    </row>
    <row r="25" spans="1:4">
      <c r="A25" t="s">
        <v>109</v>
      </c>
      <c r="B25">
        <v>1</v>
      </c>
      <c r="C25" t="s">
        <v>222</v>
      </c>
      <c r="D25" t="s">
        <v>17</v>
      </c>
    </row>
    <row r="26" spans="1:4">
      <c r="A26" t="s">
        <v>109</v>
      </c>
      <c r="B26">
        <v>0</v>
      </c>
      <c r="C26" t="s">
        <v>224</v>
      </c>
      <c r="D26" t="s">
        <v>262</v>
      </c>
    </row>
    <row r="27" spans="1:4">
      <c r="A27" t="s">
        <v>109</v>
      </c>
      <c r="B27">
        <v>2</v>
      </c>
      <c r="C27" t="s">
        <v>227</v>
      </c>
      <c r="D27" t="s">
        <v>263</v>
      </c>
    </row>
    <row r="28" spans="1:4">
      <c r="A28" t="s">
        <v>109</v>
      </c>
      <c r="B28">
        <v>3</v>
      </c>
      <c r="C28" t="s">
        <v>229</v>
      </c>
      <c r="D28" t="s">
        <v>264</v>
      </c>
    </row>
    <row r="29" spans="1:4">
      <c r="A29" t="s">
        <v>109</v>
      </c>
      <c r="B29">
        <v>4</v>
      </c>
      <c r="C29" t="s">
        <v>231</v>
      </c>
      <c r="D29" t="s">
        <v>265</v>
      </c>
    </row>
    <row r="30" spans="1:4">
      <c r="A30" t="s">
        <v>109</v>
      </c>
      <c r="B30">
        <v>5</v>
      </c>
      <c r="C30" t="s">
        <v>233</v>
      </c>
      <c r="D30" t="s">
        <v>266</v>
      </c>
    </row>
    <row r="31" spans="1:4">
      <c r="A31" t="s">
        <v>109</v>
      </c>
      <c r="B31">
        <v>6</v>
      </c>
      <c r="C31" t="s">
        <v>235</v>
      </c>
      <c r="D31" t="s">
        <v>267</v>
      </c>
    </row>
    <row r="32" spans="1:4">
      <c r="A32" t="s">
        <v>111</v>
      </c>
      <c r="B32">
        <v>1</v>
      </c>
      <c r="C32" t="s">
        <v>222</v>
      </c>
      <c r="D32" t="s">
        <v>268</v>
      </c>
    </row>
    <row r="33" spans="1:4">
      <c r="A33" t="s">
        <v>111</v>
      </c>
      <c r="B33">
        <v>0</v>
      </c>
      <c r="C33" t="s">
        <v>224</v>
      </c>
      <c r="D33" t="s">
        <v>269</v>
      </c>
    </row>
    <row r="34" spans="1:4">
      <c r="A34" t="s">
        <v>111</v>
      </c>
      <c r="B34">
        <v>2</v>
      </c>
      <c r="C34" t="s">
        <v>227</v>
      </c>
      <c r="D34" t="s">
        <v>270</v>
      </c>
    </row>
    <row r="35" spans="1:4">
      <c r="A35" t="s">
        <v>111</v>
      </c>
      <c r="B35">
        <v>3</v>
      </c>
      <c r="C35" t="s">
        <v>229</v>
      </c>
      <c r="D35" t="s">
        <v>271</v>
      </c>
    </row>
    <row r="36" spans="1:4">
      <c r="A36" t="s">
        <v>112</v>
      </c>
      <c r="B36">
        <v>1</v>
      </c>
      <c r="C36" t="s">
        <v>222</v>
      </c>
      <c r="D36" t="s">
        <v>223</v>
      </c>
    </row>
    <row r="37" spans="1:4">
      <c r="A37" t="s">
        <v>112</v>
      </c>
      <c r="B37">
        <v>2</v>
      </c>
      <c r="C37" t="s">
        <v>224</v>
      </c>
      <c r="D37" t="s">
        <v>225</v>
      </c>
    </row>
    <row r="38" spans="1:4">
      <c r="A38" t="s">
        <v>113</v>
      </c>
      <c r="B38">
        <v>1</v>
      </c>
      <c r="C38" t="s">
        <v>222</v>
      </c>
      <c r="D38" t="s">
        <v>268</v>
      </c>
    </row>
    <row r="39" spans="1:4">
      <c r="A39" t="s">
        <v>113</v>
      </c>
      <c r="B39">
        <v>0</v>
      </c>
      <c r="C39" t="s">
        <v>224</v>
      </c>
      <c r="D39" t="s">
        <v>272</v>
      </c>
    </row>
    <row r="40" spans="1:4">
      <c r="A40" t="s">
        <v>113</v>
      </c>
      <c r="B40">
        <v>2</v>
      </c>
      <c r="C40" t="s">
        <v>227</v>
      </c>
      <c r="D40" t="s">
        <v>273</v>
      </c>
    </row>
    <row r="41" spans="1:4">
      <c r="A41" t="s">
        <v>113</v>
      </c>
      <c r="B41">
        <v>3</v>
      </c>
      <c r="C41" t="s">
        <v>229</v>
      </c>
      <c r="D41" t="s">
        <v>274</v>
      </c>
    </row>
    <row r="42" spans="1:4">
      <c r="A42" t="s">
        <v>113</v>
      </c>
      <c r="B42">
        <v>0</v>
      </c>
      <c r="C42" t="s">
        <v>249</v>
      </c>
      <c r="D42" t="s">
        <v>275</v>
      </c>
    </row>
    <row r="43" spans="1:4">
      <c r="A43" t="s">
        <v>113</v>
      </c>
      <c r="B43">
        <v>4</v>
      </c>
      <c r="C43" t="s">
        <v>276</v>
      </c>
      <c r="D43" t="s">
        <v>273</v>
      </c>
    </row>
    <row r="44" spans="1:4">
      <c r="A44" t="s">
        <v>113</v>
      </c>
      <c r="B44">
        <v>5</v>
      </c>
      <c r="C44" t="s">
        <v>277</v>
      </c>
      <c r="D44" t="s">
        <v>274</v>
      </c>
    </row>
    <row r="45" spans="1:4">
      <c r="A45" t="s">
        <v>113</v>
      </c>
      <c r="B45">
        <v>0</v>
      </c>
      <c r="C45" t="s">
        <v>251</v>
      </c>
      <c r="D45" t="s">
        <v>278</v>
      </c>
    </row>
    <row r="46" spans="1:4">
      <c r="A46" t="s">
        <v>113</v>
      </c>
      <c r="B46">
        <v>6</v>
      </c>
      <c r="C46" t="s">
        <v>279</v>
      </c>
      <c r="D46" t="s">
        <v>273</v>
      </c>
    </row>
    <row r="47" spans="1:4">
      <c r="A47" t="s">
        <v>113</v>
      </c>
      <c r="B47">
        <v>7</v>
      </c>
      <c r="C47" t="s">
        <v>280</v>
      </c>
      <c r="D47" t="s">
        <v>274</v>
      </c>
    </row>
    <row r="48" spans="1:4">
      <c r="A48" t="s">
        <v>113</v>
      </c>
      <c r="B48">
        <v>0</v>
      </c>
      <c r="C48" t="s">
        <v>253</v>
      </c>
      <c r="D48" t="s">
        <v>281</v>
      </c>
    </row>
    <row r="49" spans="1:4">
      <c r="A49" t="s">
        <v>113</v>
      </c>
      <c r="B49">
        <v>8</v>
      </c>
      <c r="C49" t="s">
        <v>282</v>
      </c>
      <c r="D49" t="s">
        <v>273</v>
      </c>
    </row>
    <row r="50" spans="1:4">
      <c r="A50" t="s">
        <v>113</v>
      </c>
      <c r="B50">
        <v>9</v>
      </c>
      <c r="C50" t="s">
        <v>283</v>
      </c>
      <c r="D50" t="s">
        <v>274</v>
      </c>
    </row>
    <row r="51" spans="1:4">
      <c r="A51" t="s">
        <v>113</v>
      </c>
      <c r="B51">
        <v>0</v>
      </c>
      <c r="C51" t="s">
        <v>255</v>
      </c>
      <c r="D51" t="s">
        <v>284</v>
      </c>
    </row>
    <row r="52" spans="1:4">
      <c r="A52" t="s">
        <v>113</v>
      </c>
      <c r="B52">
        <v>10</v>
      </c>
      <c r="C52" t="s">
        <v>285</v>
      </c>
      <c r="D52" t="s">
        <v>273</v>
      </c>
    </row>
    <row r="53" spans="1:4">
      <c r="A53" t="s">
        <v>113</v>
      </c>
      <c r="B53">
        <v>11</v>
      </c>
      <c r="C53" t="s">
        <v>286</v>
      </c>
      <c r="D53" t="s">
        <v>274</v>
      </c>
    </row>
    <row r="54" spans="1:4">
      <c r="A54" t="s">
        <v>113</v>
      </c>
      <c r="B54">
        <v>0</v>
      </c>
      <c r="C54" t="s">
        <v>257</v>
      </c>
      <c r="D54" t="s">
        <v>287</v>
      </c>
    </row>
    <row r="55" spans="1:4">
      <c r="A55" t="s">
        <v>113</v>
      </c>
      <c r="B55">
        <v>12</v>
      </c>
      <c r="C55" t="s">
        <v>288</v>
      </c>
      <c r="D55" t="s">
        <v>273</v>
      </c>
    </row>
    <row r="56" spans="1:4">
      <c r="A56" t="s">
        <v>113</v>
      </c>
      <c r="B56">
        <v>13</v>
      </c>
      <c r="C56" t="s">
        <v>289</v>
      </c>
      <c r="D56" t="s">
        <v>274</v>
      </c>
    </row>
    <row r="57" spans="1:4">
      <c r="A57" t="s">
        <v>115</v>
      </c>
      <c r="B57">
        <v>1</v>
      </c>
      <c r="C57" t="s">
        <v>222</v>
      </c>
      <c r="D57" t="s">
        <v>223</v>
      </c>
    </row>
    <row r="58" spans="1:4">
      <c r="A58" t="s">
        <v>115</v>
      </c>
      <c r="B58">
        <v>2</v>
      </c>
      <c r="C58" t="s">
        <v>224</v>
      </c>
      <c r="D58" t="s">
        <v>56</v>
      </c>
    </row>
    <row r="59" spans="1:4">
      <c r="A59" t="s">
        <v>96</v>
      </c>
      <c r="B59">
        <v>1</v>
      </c>
      <c r="C59" t="s">
        <v>222</v>
      </c>
      <c r="D59" t="s">
        <v>268</v>
      </c>
    </row>
    <row r="60" spans="1:4">
      <c r="A60" t="s">
        <v>96</v>
      </c>
      <c r="B60">
        <v>0</v>
      </c>
      <c r="C60" t="s">
        <v>224</v>
      </c>
      <c r="D60" t="s">
        <v>290</v>
      </c>
    </row>
    <row r="61" spans="1:4">
      <c r="A61" t="s">
        <v>96</v>
      </c>
      <c r="B61">
        <v>2</v>
      </c>
      <c r="C61" t="s">
        <v>227</v>
      </c>
      <c r="D61" t="s">
        <v>291</v>
      </c>
    </row>
    <row r="62" spans="1:4">
      <c r="A62" t="s">
        <v>96</v>
      </c>
      <c r="B62">
        <v>3</v>
      </c>
      <c r="C62" t="s">
        <v>229</v>
      </c>
      <c r="D62" t="s">
        <v>292</v>
      </c>
    </row>
    <row r="63" spans="1:4">
      <c r="A63" t="s">
        <v>96</v>
      </c>
      <c r="B63">
        <v>4</v>
      </c>
      <c r="C63" t="s">
        <v>231</v>
      </c>
      <c r="D63" t="s">
        <v>293</v>
      </c>
    </row>
    <row r="64" spans="1:4">
      <c r="A64" t="s">
        <v>96</v>
      </c>
      <c r="B64">
        <v>5</v>
      </c>
      <c r="C64" t="s">
        <v>233</v>
      </c>
      <c r="D64" t="s">
        <v>294</v>
      </c>
    </row>
    <row r="65" spans="1:4">
      <c r="A65" t="s">
        <v>96</v>
      </c>
      <c r="B65">
        <v>0</v>
      </c>
      <c r="C65" t="s">
        <v>249</v>
      </c>
      <c r="D65" t="s">
        <v>295</v>
      </c>
    </row>
    <row r="66" spans="1:4">
      <c r="A66" t="s">
        <v>96</v>
      </c>
      <c r="B66">
        <v>6</v>
      </c>
      <c r="C66" t="s">
        <v>276</v>
      </c>
      <c r="D66" t="s">
        <v>296</v>
      </c>
    </row>
    <row r="67" spans="1:4">
      <c r="A67" t="s">
        <v>96</v>
      </c>
      <c r="B67">
        <v>7</v>
      </c>
      <c r="C67" t="s">
        <v>277</v>
      </c>
      <c r="D67" t="s">
        <v>297</v>
      </c>
    </row>
    <row r="68" spans="1:4">
      <c r="A68" t="s">
        <v>96</v>
      </c>
      <c r="B68">
        <v>0</v>
      </c>
      <c r="C68" t="s">
        <v>251</v>
      </c>
      <c r="D68" t="s">
        <v>298</v>
      </c>
    </row>
    <row r="69" spans="1:4">
      <c r="A69" t="s">
        <v>96</v>
      </c>
      <c r="B69">
        <v>8</v>
      </c>
      <c r="C69" t="s">
        <v>279</v>
      </c>
      <c r="D69" t="s">
        <v>299</v>
      </c>
    </row>
    <row r="70" spans="1:4">
      <c r="A70" t="s">
        <v>96</v>
      </c>
      <c r="B70">
        <v>9</v>
      </c>
      <c r="C70" t="s">
        <v>280</v>
      </c>
      <c r="D70" t="s">
        <v>300</v>
      </c>
    </row>
    <row r="71" spans="1:4">
      <c r="A71" t="s">
        <v>96</v>
      </c>
      <c r="B71">
        <v>0</v>
      </c>
      <c r="C71" t="s">
        <v>253</v>
      </c>
      <c r="D71" t="s">
        <v>301</v>
      </c>
    </row>
    <row r="72" spans="1:4">
      <c r="A72" t="s">
        <v>96</v>
      </c>
      <c r="B72">
        <v>10</v>
      </c>
      <c r="C72" t="s">
        <v>282</v>
      </c>
      <c r="D72" t="s">
        <v>302</v>
      </c>
    </row>
    <row r="73" spans="1:4">
      <c r="A73" t="s">
        <v>96</v>
      </c>
      <c r="B73">
        <v>11</v>
      </c>
      <c r="C73" t="s">
        <v>283</v>
      </c>
      <c r="D73" t="s">
        <v>303</v>
      </c>
    </row>
    <row r="74" spans="1:4">
      <c r="A74" t="s">
        <v>96</v>
      </c>
      <c r="B74">
        <v>0</v>
      </c>
      <c r="C74" t="s">
        <v>255</v>
      </c>
      <c r="D74" t="s">
        <v>304</v>
      </c>
    </row>
    <row r="75" spans="1:4">
      <c r="A75" t="s">
        <v>96</v>
      </c>
      <c r="B75">
        <v>12</v>
      </c>
      <c r="C75" t="s">
        <v>285</v>
      </c>
      <c r="D75" t="s">
        <v>305</v>
      </c>
    </row>
    <row r="76" spans="1:4">
      <c r="A76" t="s">
        <v>96</v>
      </c>
      <c r="B76">
        <v>13</v>
      </c>
      <c r="C76" t="s">
        <v>286</v>
      </c>
      <c r="D76" t="s">
        <v>306</v>
      </c>
    </row>
    <row r="77" spans="1:4">
      <c r="A77" t="s">
        <v>96</v>
      </c>
      <c r="B77">
        <v>14</v>
      </c>
      <c r="C77" t="s">
        <v>307</v>
      </c>
      <c r="D77" t="s">
        <v>308</v>
      </c>
    </row>
    <row r="78" spans="1:4">
      <c r="A78" t="s">
        <v>96</v>
      </c>
      <c r="B78">
        <v>15</v>
      </c>
      <c r="C78" t="s">
        <v>309</v>
      </c>
      <c r="D78" t="s">
        <v>310</v>
      </c>
    </row>
    <row r="79" spans="1:4">
      <c r="A79" t="s">
        <v>96</v>
      </c>
      <c r="B79">
        <v>16</v>
      </c>
      <c r="C79" t="s">
        <v>257</v>
      </c>
      <c r="D79" t="s">
        <v>311</v>
      </c>
    </row>
    <row r="80" spans="1:4">
      <c r="A80" t="s">
        <v>98</v>
      </c>
      <c r="B80">
        <v>1</v>
      </c>
      <c r="C80" t="s">
        <v>222</v>
      </c>
      <c r="D80" t="s">
        <v>268</v>
      </c>
    </row>
    <row r="81" spans="1:4">
      <c r="A81" t="s">
        <v>98</v>
      </c>
      <c r="B81">
        <v>0</v>
      </c>
      <c r="C81" t="s">
        <v>224</v>
      </c>
      <c r="D81" t="s">
        <v>312</v>
      </c>
    </row>
    <row r="82" spans="1:4">
      <c r="A82" t="s">
        <v>98</v>
      </c>
      <c r="B82">
        <v>2</v>
      </c>
      <c r="C82" t="s">
        <v>227</v>
      </c>
      <c r="D82" t="s">
        <v>313</v>
      </c>
    </row>
    <row r="83" spans="1:4">
      <c r="A83" t="s">
        <v>98</v>
      </c>
      <c r="B83">
        <v>3</v>
      </c>
      <c r="C83" t="s">
        <v>229</v>
      </c>
      <c r="D83" t="s">
        <v>314</v>
      </c>
    </row>
    <row r="84" spans="1:4">
      <c r="A84" t="s">
        <v>98</v>
      </c>
      <c r="B84">
        <v>0</v>
      </c>
      <c r="C84" t="s">
        <v>249</v>
      </c>
      <c r="D84" t="s">
        <v>315</v>
      </c>
    </row>
    <row r="85" spans="1:4">
      <c r="A85" t="s">
        <v>98</v>
      </c>
      <c r="B85">
        <v>4</v>
      </c>
      <c r="C85" t="s">
        <v>276</v>
      </c>
      <c r="D85" t="s">
        <v>313</v>
      </c>
    </row>
    <row r="86" spans="1:4">
      <c r="A86" t="s">
        <v>98</v>
      </c>
      <c r="B86">
        <v>5</v>
      </c>
      <c r="C86" t="s">
        <v>277</v>
      </c>
      <c r="D86" t="s">
        <v>314</v>
      </c>
    </row>
    <row r="87" spans="1:4">
      <c r="A87" t="s">
        <v>98</v>
      </c>
      <c r="B87">
        <v>6</v>
      </c>
      <c r="C87" t="s">
        <v>251</v>
      </c>
      <c r="D87" t="s">
        <v>311</v>
      </c>
    </row>
    <row r="88" spans="1:4">
      <c r="A88" t="s">
        <v>99</v>
      </c>
      <c r="B88">
        <v>1</v>
      </c>
      <c r="C88" t="s">
        <v>222</v>
      </c>
      <c r="D88" t="s">
        <v>79</v>
      </c>
    </row>
    <row r="89" spans="1:4">
      <c r="A89" t="s">
        <v>99</v>
      </c>
      <c r="B89">
        <v>2</v>
      </c>
      <c r="C89" t="s">
        <v>224</v>
      </c>
      <c r="D89" t="s">
        <v>316</v>
      </c>
    </row>
    <row r="90" spans="1:4">
      <c r="A90" t="s">
        <v>99</v>
      </c>
      <c r="B90">
        <v>3</v>
      </c>
      <c r="C90" t="s">
        <v>249</v>
      </c>
      <c r="D90" t="s">
        <v>317</v>
      </c>
    </row>
    <row r="91" spans="1:4">
      <c r="A91" t="s">
        <v>101</v>
      </c>
      <c r="B91">
        <v>1</v>
      </c>
      <c r="C91" t="s">
        <v>222</v>
      </c>
      <c r="D91" t="s">
        <v>79</v>
      </c>
    </row>
    <row r="92" spans="1:4">
      <c r="A92" t="s">
        <v>101</v>
      </c>
      <c r="B92">
        <v>2</v>
      </c>
      <c r="C92" t="s">
        <v>224</v>
      </c>
      <c r="D92" t="s">
        <v>318</v>
      </c>
    </row>
    <row r="93" spans="1:4">
      <c r="A93" t="s">
        <v>102</v>
      </c>
      <c r="B93">
        <v>1</v>
      </c>
      <c r="C93" t="s">
        <v>222</v>
      </c>
      <c r="D93" t="s">
        <v>79</v>
      </c>
    </row>
    <row r="94" spans="1:4">
      <c r="A94" t="s">
        <v>102</v>
      </c>
      <c r="B94">
        <v>2</v>
      </c>
      <c r="C94" t="s">
        <v>224</v>
      </c>
      <c r="D94" t="s">
        <v>228</v>
      </c>
    </row>
    <row r="95" spans="1:4">
      <c r="A95" t="s">
        <v>102</v>
      </c>
      <c r="B95">
        <v>3</v>
      </c>
      <c r="C95" t="s">
        <v>249</v>
      </c>
      <c r="D95" t="s">
        <v>230</v>
      </c>
    </row>
    <row r="96" spans="1:4">
      <c r="A96" t="s">
        <v>102</v>
      </c>
      <c r="B96">
        <v>4</v>
      </c>
      <c r="C96" t="s">
        <v>251</v>
      </c>
      <c r="D96" t="s">
        <v>232</v>
      </c>
    </row>
    <row r="97" spans="1:4">
      <c r="A97" t="s">
        <v>102</v>
      </c>
      <c r="B97">
        <v>5</v>
      </c>
      <c r="C97" t="s">
        <v>253</v>
      </c>
      <c r="D97" t="s">
        <v>234</v>
      </c>
    </row>
    <row r="98" spans="1:4">
      <c r="A98" t="s">
        <v>102</v>
      </c>
      <c r="B98">
        <v>6</v>
      </c>
      <c r="C98" t="s">
        <v>255</v>
      </c>
      <c r="D98" t="s">
        <v>236</v>
      </c>
    </row>
    <row r="99" spans="1:4">
      <c r="A99" t="s">
        <v>102</v>
      </c>
      <c r="B99">
        <v>7</v>
      </c>
      <c r="C99" t="s">
        <v>257</v>
      </c>
      <c r="D99" t="s">
        <v>238</v>
      </c>
    </row>
    <row r="100" spans="1:4">
      <c r="A100" t="s">
        <v>100</v>
      </c>
      <c r="B100">
        <v>1</v>
      </c>
      <c r="C100" t="s">
        <v>222</v>
      </c>
      <c r="D100" t="s">
        <v>15</v>
      </c>
    </row>
    <row r="101" spans="1:4">
      <c r="A101" t="s">
        <v>100</v>
      </c>
      <c r="B101">
        <v>2</v>
      </c>
      <c r="C101" t="s">
        <v>224</v>
      </c>
      <c r="D101" t="s">
        <v>319</v>
      </c>
    </row>
    <row r="102" spans="1:4">
      <c r="A102" t="s">
        <v>100</v>
      </c>
      <c r="B102">
        <v>0</v>
      </c>
      <c r="C102" t="s">
        <v>249</v>
      </c>
      <c r="D102" t="s">
        <v>320</v>
      </c>
    </row>
    <row r="103" spans="1:4">
      <c r="A103" t="s">
        <v>100</v>
      </c>
      <c r="B103">
        <v>3</v>
      </c>
      <c r="C103" t="s">
        <v>276</v>
      </c>
      <c r="D103" t="s">
        <v>321</v>
      </c>
    </row>
    <row r="104" spans="1:4">
      <c r="A104" t="s">
        <v>103</v>
      </c>
      <c r="B104">
        <v>1</v>
      </c>
      <c r="C104" t="s">
        <v>222</v>
      </c>
      <c r="D104" t="s">
        <v>322</v>
      </c>
    </row>
    <row r="105" spans="1:4">
      <c r="A105" t="s">
        <v>103</v>
      </c>
      <c r="B105">
        <v>2</v>
      </c>
      <c r="C105" t="s">
        <v>224</v>
      </c>
      <c r="D105" t="s">
        <v>319</v>
      </c>
    </row>
    <row r="106" spans="1:4">
      <c r="A106" t="s">
        <v>104</v>
      </c>
      <c r="B106">
        <v>1</v>
      </c>
      <c r="C106" t="s">
        <v>222</v>
      </c>
      <c r="D106" t="s">
        <v>323</v>
      </c>
    </row>
    <row r="107" spans="1:4">
      <c r="A107" t="s">
        <v>104</v>
      </c>
      <c r="B107">
        <v>0</v>
      </c>
      <c r="C107" t="s">
        <v>224</v>
      </c>
      <c r="D107" t="s">
        <v>17</v>
      </c>
    </row>
    <row r="108" spans="1:4">
      <c r="A108" t="s">
        <v>104</v>
      </c>
      <c r="B108">
        <v>2</v>
      </c>
      <c r="C108" t="s">
        <v>227</v>
      </c>
      <c r="D108" t="s">
        <v>324</v>
      </c>
    </row>
    <row r="109" spans="1:4">
      <c r="A109" t="s">
        <v>104</v>
      </c>
      <c r="B109">
        <v>3</v>
      </c>
      <c r="C109" t="s">
        <v>229</v>
      </c>
      <c r="D109" t="s">
        <v>325</v>
      </c>
    </row>
    <row r="110" spans="1:4">
      <c r="A110" t="s">
        <v>104</v>
      </c>
      <c r="B110">
        <v>4</v>
      </c>
      <c r="C110" t="s">
        <v>231</v>
      </c>
      <c r="D110" t="s">
        <v>326</v>
      </c>
    </row>
    <row r="111" spans="1:4">
      <c r="A111" t="s">
        <v>104</v>
      </c>
      <c r="B111">
        <v>5</v>
      </c>
      <c r="C111" t="s">
        <v>233</v>
      </c>
      <c r="D111" t="s">
        <v>327</v>
      </c>
    </row>
    <row r="112" spans="1:4">
      <c r="A112" t="s">
        <v>104</v>
      </c>
      <c r="B112">
        <v>6</v>
      </c>
      <c r="C112" t="s">
        <v>235</v>
      </c>
      <c r="D112" t="s">
        <v>328</v>
      </c>
    </row>
    <row r="113" spans="1:4">
      <c r="A113" t="s">
        <v>104</v>
      </c>
      <c r="B113">
        <v>7</v>
      </c>
      <c r="C113" t="s">
        <v>249</v>
      </c>
      <c r="D113" t="s">
        <v>56</v>
      </c>
    </row>
    <row r="114" spans="1:4">
      <c r="A114" t="s">
        <v>105</v>
      </c>
      <c r="B114">
        <v>1</v>
      </c>
      <c r="C114" t="s">
        <v>222</v>
      </c>
      <c r="D114" t="s">
        <v>329</v>
      </c>
    </row>
    <row r="115" spans="1:4">
      <c r="A115" t="s">
        <v>105</v>
      </c>
      <c r="B115">
        <v>0</v>
      </c>
      <c r="C115" t="s">
        <v>224</v>
      </c>
      <c r="D115" t="s">
        <v>17</v>
      </c>
    </row>
    <row r="116" spans="1:4">
      <c r="A116" t="s">
        <v>105</v>
      </c>
      <c r="B116">
        <v>2</v>
      </c>
      <c r="C116" t="s">
        <v>227</v>
      </c>
      <c r="D116" t="s">
        <v>144</v>
      </c>
    </row>
    <row r="117" spans="1:4">
      <c r="A117" t="s">
        <v>105</v>
      </c>
      <c r="B117">
        <v>3</v>
      </c>
      <c r="C117" t="s">
        <v>229</v>
      </c>
      <c r="D117" t="s">
        <v>327</v>
      </c>
    </row>
    <row r="118" spans="1:4">
      <c r="A118" t="s">
        <v>105</v>
      </c>
      <c r="B118">
        <v>4</v>
      </c>
      <c r="C118" t="s">
        <v>231</v>
      </c>
      <c r="D118" t="s">
        <v>328</v>
      </c>
    </row>
    <row r="119" spans="1:4">
      <c r="A119" t="s">
        <v>105</v>
      </c>
      <c r="B119">
        <v>5</v>
      </c>
      <c r="C119" t="s">
        <v>249</v>
      </c>
      <c r="D119" t="s">
        <v>56</v>
      </c>
    </row>
    <row r="120" spans="1:4">
      <c r="A120" t="s">
        <v>106</v>
      </c>
      <c r="B120">
        <v>1</v>
      </c>
      <c r="C120" t="s">
        <v>222</v>
      </c>
      <c r="D120" t="s">
        <v>330</v>
      </c>
    </row>
    <row r="121" spans="1:4">
      <c r="A121" t="s">
        <v>106</v>
      </c>
      <c r="B121">
        <v>0</v>
      </c>
      <c r="C121" t="s">
        <v>224</v>
      </c>
      <c r="D121" t="s">
        <v>331</v>
      </c>
    </row>
    <row r="122" spans="1:4">
      <c r="A122" t="s">
        <v>106</v>
      </c>
      <c r="B122">
        <v>2</v>
      </c>
      <c r="C122" t="s">
        <v>227</v>
      </c>
      <c r="D122" t="s">
        <v>53</v>
      </c>
    </row>
    <row r="123" spans="1:4">
      <c r="A123" t="s">
        <v>106</v>
      </c>
      <c r="B123">
        <v>3</v>
      </c>
      <c r="C123" t="s">
        <v>229</v>
      </c>
      <c r="D123" t="s">
        <v>252</v>
      </c>
    </row>
    <row r="124" spans="1:4">
      <c r="A124" t="s">
        <v>106</v>
      </c>
      <c r="B124">
        <v>4</v>
      </c>
      <c r="C124" t="s">
        <v>231</v>
      </c>
      <c r="D124" t="s">
        <v>254</v>
      </c>
    </row>
    <row r="125" spans="1:4">
      <c r="A125" t="s">
        <v>106</v>
      </c>
      <c r="B125">
        <v>5</v>
      </c>
      <c r="C125" t="s">
        <v>233</v>
      </c>
      <c r="D125" t="s">
        <v>256</v>
      </c>
    </row>
    <row r="126" spans="1:4">
      <c r="A126" t="s">
        <v>106</v>
      </c>
      <c r="B126">
        <v>6</v>
      </c>
      <c r="C126" t="s">
        <v>235</v>
      </c>
      <c r="D126" t="s">
        <v>258</v>
      </c>
    </row>
    <row r="127" spans="1:4">
      <c r="A127" t="s">
        <v>106</v>
      </c>
      <c r="B127">
        <v>7</v>
      </c>
      <c r="C127" t="s">
        <v>237</v>
      </c>
      <c r="D127" t="s">
        <v>260</v>
      </c>
    </row>
    <row r="128" spans="1:4">
      <c r="A128" t="s">
        <v>106</v>
      </c>
      <c r="B128">
        <v>8</v>
      </c>
      <c r="C128" t="s">
        <v>239</v>
      </c>
      <c r="D128" t="s">
        <v>332</v>
      </c>
    </row>
    <row r="129" spans="1:4">
      <c r="A129" t="s">
        <v>106</v>
      </c>
      <c r="B129">
        <v>0</v>
      </c>
      <c r="C129" t="s">
        <v>249</v>
      </c>
      <c r="D129" t="s">
        <v>333</v>
      </c>
    </row>
    <row r="130" spans="1:4">
      <c r="A130" t="s">
        <v>106</v>
      </c>
      <c r="B130">
        <v>9</v>
      </c>
      <c r="C130" t="s">
        <v>276</v>
      </c>
      <c r="D130" t="s">
        <v>53</v>
      </c>
    </row>
    <row r="131" spans="1:4">
      <c r="A131" t="s">
        <v>106</v>
      </c>
      <c r="B131">
        <v>10</v>
      </c>
      <c r="C131" t="s">
        <v>277</v>
      </c>
      <c r="D131" t="s">
        <v>252</v>
      </c>
    </row>
    <row r="132" spans="1:4">
      <c r="A132" t="s">
        <v>106</v>
      </c>
      <c r="B132">
        <v>11</v>
      </c>
      <c r="C132" t="s">
        <v>334</v>
      </c>
      <c r="D132" t="s">
        <v>254</v>
      </c>
    </row>
    <row r="133" spans="1:4">
      <c r="A133" t="s">
        <v>106</v>
      </c>
      <c r="B133">
        <v>12</v>
      </c>
      <c r="C133" t="s">
        <v>335</v>
      </c>
      <c r="D133" t="s">
        <v>256</v>
      </c>
    </row>
    <row r="134" spans="1:4">
      <c r="A134" t="s">
        <v>106</v>
      </c>
      <c r="B134">
        <v>13</v>
      </c>
      <c r="C134" t="s">
        <v>336</v>
      </c>
      <c r="D134" t="s">
        <v>258</v>
      </c>
    </row>
    <row r="135" spans="1:4">
      <c r="A135" t="s">
        <v>106</v>
      </c>
      <c r="B135">
        <v>14</v>
      </c>
      <c r="C135" t="s">
        <v>337</v>
      </c>
      <c r="D135" t="s">
        <v>260</v>
      </c>
    </row>
    <row r="136" spans="1:4">
      <c r="A136" t="s">
        <v>106</v>
      </c>
      <c r="B136">
        <v>15</v>
      </c>
      <c r="C136" t="s">
        <v>338</v>
      </c>
      <c r="D136" t="s">
        <v>332</v>
      </c>
    </row>
    <row r="137" spans="1:4">
      <c r="A137" t="s">
        <v>107</v>
      </c>
      <c r="B137">
        <v>1</v>
      </c>
      <c r="C137" t="s">
        <v>222</v>
      </c>
      <c r="D137" t="s">
        <v>339</v>
      </c>
    </row>
    <row r="138" spans="1:4">
      <c r="A138" t="s">
        <v>107</v>
      </c>
      <c r="B138">
        <v>2</v>
      </c>
      <c r="C138" t="s">
        <v>224</v>
      </c>
      <c r="D138" t="s">
        <v>340</v>
      </c>
    </row>
    <row r="139" spans="1:4">
      <c r="A139" t="s">
        <v>107</v>
      </c>
      <c r="B139">
        <v>3</v>
      </c>
      <c r="C139" t="s">
        <v>249</v>
      </c>
      <c r="D139" t="s">
        <v>341</v>
      </c>
    </row>
    <row r="140" spans="1:4">
      <c r="A140" t="s">
        <v>107</v>
      </c>
      <c r="B140">
        <v>4</v>
      </c>
      <c r="C140" t="s">
        <v>251</v>
      </c>
      <c r="D140" t="s">
        <v>342</v>
      </c>
    </row>
    <row r="141" spans="1:4">
      <c r="A141" t="s">
        <v>107</v>
      </c>
      <c r="B141">
        <v>5</v>
      </c>
      <c r="C141" t="s">
        <v>253</v>
      </c>
      <c r="D141" t="s">
        <v>56</v>
      </c>
    </row>
    <row r="142" spans="1:4">
      <c r="A142" t="s">
        <v>114</v>
      </c>
      <c r="B142">
        <v>1</v>
      </c>
      <c r="C142" t="s">
        <v>222</v>
      </c>
      <c r="D142" t="s">
        <v>343</v>
      </c>
    </row>
    <row r="143" spans="1:4">
      <c r="A143" t="s">
        <v>114</v>
      </c>
      <c r="B143">
        <v>2</v>
      </c>
      <c r="C143" t="s">
        <v>224</v>
      </c>
      <c r="D143" t="s">
        <v>344</v>
      </c>
    </row>
    <row r="144" spans="1:4">
      <c r="A144" t="s">
        <v>114</v>
      </c>
      <c r="B144">
        <v>3</v>
      </c>
      <c r="C144" t="s">
        <v>249</v>
      </c>
      <c r="D14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55" workbookViewId="0">
      <selection activeCell="F54" sqref="F54"/>
    </sheetView>
  </sheetViews>
  <sheetFormatPr baseColWidth="10" defaultRowHeight="12.75"/>
  <cols>
    <col min="4" max="4" width="63.5703125" bestFit="1" customWidth="1"/>
  </cols>
  <sheetData>
    <row r="1" spans="1:4">
      <c r="A1" t="s">
        <v>93</v>
      </c>
      <c r="B1" t="s">
        <v>94</v>
      </c>
      <c r="C1" t="s">
        <v>116</v>
      </c>
      <c r="D1" t="s">
        <v>117</v>
      </c>
    </row>
    <row r="2" spans="1:4">
      <c r="A2" t="s">
        <v>108</v>
      </c>
      <c r="B2">
        <v>1</v>
      </c>
      <c r="C2" t="s">
        <v>118</v>
      </c>
      <c r="D2" t="s">
        <v>119</v>
      </c>
    </row>
    <row r="3" spans="1:4">
      <c r="A3" t="s">
        <v>108</v>
      </c>
      <c r="B3">
        <v>2</v>
      </c>
      <c r="C3" t="s">
        <v>120</v>
      </c>
      <c r="D3" t="s">
        <v>121</v>
      </c>
    </row>
    <row r="4" spans="1:4">
      <c r="A4" t="s">
        <v>108</v>
      </c>
      <c r="B4">
        <v>3</v>
      </c>
      <c r="C4" t="s">
        <v>122</v>
      </c>
      <c r="D4" t="s">
        <v>123</v>
      </c>
    </row>
    <row r="5" spans="1:4">
      <c r="A5" t="s">
        <v>108</v>
      </c>
      <c r="B5">
        <v>4</v>
      </c>
      <c r="C5" t="s">
        <v>124</v>
      </c>
      <c r="D5" t="s">
        <v>125</v>
      </c>
    </row>
    <row r="6" spans="1:4">
      <c r="A6" t="s">
        <v>108</v>
      </c>
      <c r="B6">
        <v>5</v>
      </c>
      <c r="C6" t="s">
        <v>126</v>
      </c>
      <c r="D6" t="s">
        <v>127</v>
      </c>
    </row>
    <row r="7" spans="1:4">
      <c r="A7" t="s">
        <v>108</v>
      </c>
      <c r="B7">
        <v>6</v>
      </c>
      <c r="C7" t="s">
        <v>128</v>
      </c>
      <c r="D7" t="s">
        <v>129</v>
      </c>
    </row>
    <row r="8" spans="1:4">
      <c r="A8" t="s">
        <v>108</v>
      </c>
      <c r="B8">
        <v>7</v>
      </c>
      <c r="C8" t="s">
        <v>130</v>
      </c>
      <c r="D8" t="s">
        <v>131</v>
      </c>
    </row>
    <row r="9" spans="1:4">
      <c r="A9" t="s">
        <v>110</v>
      </c>
      <c r="B9">
        <v>1</v>
      </c>
      <c r="C9" t="s">
        <v>118</v>
      </c>
      <c r="D9" t="s">
        <v>132</v>
      </c>
    </row>
    <row r="10" spans="1:4">
      <c r="A10" t="s">
        <v>110</v>
      </c>
      <c r="B10">
        <v>2</v>
      </c>
      <c r="C10" t="s">
        <v>120</v>
      </c>
      <c r="D10" t="s">
        <v>133</v>
      </c>
    </row>
    <row r="11" spans="1:4">
      <c r="A11" t="s">
        <v>110</v>
      </c>
      <c r="B11">
        <v>3</v>
      </c>
      <c r="C11" t="s">
        <v>122</v>
      </c>
      <c r="D11" t="s">
        <v>134</v>
      </c>
    </row>
    <row r="12" spans="1:4">
      <c r="A12" t="s">
        <v>109</v>
      </c>
      <c r="B12">
        <v>1</v>
      </c>
      <c r="C12" t="s">
        <v>118</v>
      </c>
      <c r="D12" t="s">
        <v>135</v>
      </c>
    </row>
    <row r="13" spans="1:4">
      <c r="A13" t="s">
        <v>109</v>
      </c>
      <c r="B13">
        <v>2</v>
      </c>
      <c r="C13" t="s">
        <v>120</v>
      </c>
      <c r="D13" t="s">
        <v>136</v>
      </c>
    </row>
    <row r="14" spans="1:4">
      <c r="A14" t="s">
        <v>109</v>
      </c>
      <c r="B14">
        <v>3</v>
      </c>
      <c r="C14" t="s">
        <v>122</v>
      </c>
      <c r="D14" t="s">
        <v>137</v>
      </c>
    </row>
    <row r="15" spans="1:4">
      <c r="A15" t="s">
        <v>109</v>
      </c>
      <c r="B15">
        <v>4</v>
      </c>
      <c r="C15" t="s">
        <v>124</v>
      </c>
      <c r="D15" t="s">
        <v>138</v>
      </c>
    </row>
    <row r="16" spans="1:4">
      <c r="A16" t="s">
        <v>111</v>
      </c>
      <c r="B16">
        <v>1</v>
      </c>
      <c r="C16" t="s">
        <v>118</v>
      </c>
      <c r="D16" t="s">
        <v>139</v>
      </c>
    </row>
    <row r="17" spans="1:4">
      <c r="A17" t="s">
        <v>111</v>
      </c>
      <c r="B17">
        <v>2</v>
      </c>
      <c r="C17" t="s">
        <v>120</v>
      </c>
      <c r="D17" t="s">
        <v>140</v>
      </c>
    </row>
    <row r="18" spans="1:4">
      <c r="A18" t="s">
        <v>111</v>
      </c>
      <c r="B18">
        <v>3</v>
      </c>
      <c r="C18" t="s">
        <v>122</v>
      </c>
      <c r="D18" t="s">
        <v>141</v>
      </c>
    </row>
    <row r="19" spans="1:4">
      <c r="A19" t="s">
        <v>111</v>
      </c>
      <c r="B19">
        <v>4</v>
      </c>
      <c r="C19" t="s">
        <v>124</v>
      </c>
      <c r="D19" t="s">
        <v>142</v>
      </c>
    </row>
    <row r="20" spans="1:4">
      <c r="A20" t="s">
        <v>111</v>
      </c>
      <c r="B20">
        <v>5</v>
      </c>
      <c r="C20" t="s">
        <v>126</v>
      </c>
      <c r="D20" t="s">
        <v>143</v>
      </c>
    </row>
    <row r="21" spans="1:4">
      <c r="A21" t="s">
        <v>112</v>
      </c>
      <c r="B21">
        <v>1</v>
      </c>
      <c r="C21" t="s">
        <v>118</v>
      </c>
      <c r="D21" t="s">
        <v>208</v>
      </c>
    </row>
    <row r="22" spans="1:4">
      <c r="A22" t="s">
        <v>112</v>
      </c>
      <c r="B22">
        <v>2</v>
      </c>
      <c r="C22" t="s">
        <v>120</v>
      </c>
      <c r="D22" t="s">
        <v>209</v>
      </c>
    </row>
    <row r="23" spans="1:4">
      <c r="A23" t="s">
        <v>112</v>
      </c>
      <c r="B23">
        <v>3</v>
      </c>
      <c r="C23" t="s">
        <v>122</v>
      </c>
      <c r="D23" t="s">
        <v>210</v>
      </c>
    </row>
    <row r="24" spans="1:4">
      <c r="A24" t="s">
        <v>112</v>
      </c>
      <c r="B24">
        <v>4</v>
      </c>
      <c r="C24" t="s">
        <v>124</v>
      </c>
      <c r="D24" t="s">
        <v>211</v>
      </c>
    </row>
    <row r="25" spans="1:4">
      <c r="A25" t="s">
        <v>113</v>
      </c>
      <c r="B25">
        <v>1</v>
      </c>
      <c r="C25" t="s">
        <v>118</v>
      </c>
      <c r="D25" t="s">
        <v>136</v>
      </c>
    </row>
    <row r="26" spans="1:4">
      <c r="A26" t="s">
        <v>113</v>
      </c>
      <c r="B26">
        <v>2</v>
      </c>
      <c r="C26" t="s">
        <v>120</v>
      </c>
      <c r="D26" t="s">
        <v>137</v>
      </c>
    </row>
    <row r="27" spans="1:4">
      <c r="A27" t="s">
        <v>113</v>
      </c>
      <c r="B27">
        <v>3</v>
      </c>
      <c r="C27" t="s">
        <v>122</v>
      </c>
      <c r="D27" t="s">
        <v>138</v>
      </c>
    </row>
    <row r="28" spans="1:4">
      <c r="A28" t="s">
        <v>115</v>
      </c>
      <c r="B28">
        <v>1</v>
      </c>
      <c r="C28" t="s">
        <v>118</v>
      </c>
      <c r="D28" t="s">
        <v>212</v>
      </c>
    </row>
    <row r="29" spans="1:4">
      <c r="A29" t="s">
        <v>96</v>
      </c>
      <c r="B29">
        <v>1</v>
      </c>
      <c r="C29" t="s">
        <v>118</v>
      </c>
      <c r="D29" t="s">
        <v>144</v>
      </c>
    </row>
    <row r="30" spans="1:4">
      <c r="A30" t="s">
        <v>96</v>
      </c>
      <c r="B30">
        <v>2</v>
      </c>
      <c r="C30" t="s">
        <v>120</v>
      </c>
      <c r="D30" t="s">
        <v>145</v>
      </c>
    </row>
    <row r="31" spans="1:4">
      <c r="A31" t="s">
        <v>96</v>
      </c>
      <c r="B31">
        <v>3</v>
      </c>
      <c r="C31" t="s">
        <v>122</v>
      </c>
      <c r="D31" t="s">
        <v>146</v>
      </c>
    </row>
    <row r="32" spans="1:4">
      <c r="A32" t="s">
        <v>96</v>
      </c>
      <c r="B32">
        <v>4</v>
      </c>
      <c r="C32" t="s">
        <v>124</v>
      </c>
      <c r="D32" t="s">
        <v>147</v>
      </c>
    </row>
    <row r="33" spans="1:4">
      <c r="A33" t="s">
        <v>96</v>
      </c>
      <c r="B33">
        <v>5</v>
      </c>
      <c r="C33" t="s">
        <v>126</v>
      </c>
      <c r="D33" t="s">
        <v>148</v>
      </c>
    </row>
    <row r="34" spans="1:4">
      <c r="A34" t="s">
        <v>96</v>
      </c>
      <c r="B34">
        <v>6</v>
      </c>
      <c r="C34" t="s">
        <v>128</v>
      </c>
      <c r="D34" t="s">
        <v>149</v>
      </c>
    </row>
    <row r="35" spans="1:4">
      <c r="A35" t="s">
        <v>98</v>
      </c>
      <c r="B35">
        <v>1</v>
      </c>
      <c r="C35" t="s">
        <v>118</v>
      </c>
      <c r="D35" t="s">
        <v>144</v>
      </c>
    </row>
    <row r="36" spans="1:4">
      <c r="A36" t="s">
        <v>98</v>
      </c>
      <c r="B36">
        <v>2</v>
      </c>
      <c r="C36" t="s">
        <v>120</v>
      </c>
      <c r="D36" t="s">
        <v>145</v>
      </c>
    </row>
    <row r="37" spans="1:4">
      <c r="A37" t="s">
        <v>98</v>
      </c>
      <c r="B37">
        <v>3</v>
      </c>
      <c r="C37" t="s">
        <v>122</v>
      </c>
      <c r="D37" t="s">
        <v>146</v>
      </c>
    </row>
    <row r="38" spans="1:4">
      <c r="A38" t="s">
        <v>98</v>
      </c>
      <c r="B38">
        <v>4</v>
      </c>
      <c r="C38" t="s">
        <v>124</v>
      </c>
      <c r="D38" t="s">
        <v>147</v>
      </c>
    </row>
    <row r="39" spans="1:4">
      <c r="A39" t="s">
        <v>98</v>
      </c>
      <c r="B39">
        <v>5</v>
      </c>
      <c r="C39" t="s">
        <v>126</v>
      </c>
      <c r="D39" t="s">
        <v>148</v>
      </c>
    </row>
    <row r="40" spans="1:4">
      <c r="A40" t="s">
        <v>99</v>
      </c>
      <c r="B40">
        <v>1</v>
      </c>
      <c r="C40" t="s">
        <v>118</v>
      </c>
      <c r="D40" t="s">
        <v>144</v>
      </c>
    </row>
    <row r="41" spans="1:4">
      <c r="A41" t="s">
        <v>99</v>
      </c>
      <c r="B41">
        <v>2</v>
      </c>
      <c r="C41" t="s">
        <v>120</v>
      </c>
      <c r="D41" t="s">
        <v>145</v>
      </c>
    </row>
    <row r="42" spans="1:4">
      <c r="A42" t="s">
        <v>99</v>
      </c>
      <c r="B42">
        <v>3</v>
      </c>
      <c r="C42" t="s">
        <v>122</v>
      </c>
      <c r="D42" t="s">
        <v>146</v>
      </c>
    </row>
    <row r="43" spans="1:4">
      <c r="A43" t="s">
        <v>99</v>
      </c>
      <c r="B43">
        <v>4</v>
      </c>
      <c r="C43" t="s">
        <v>124</v>
      </c>
      <c r="D43" t="s">
        <v>147</v>
      </c>
    </row>
    <row r="44" spans="1:4">
      <c r="A44" t="s">
        <v>99</v>
      </c>
      <c r="B44">
        <v>5</v>
      </c>
      <c r="C44" t="s">
        <v>126</v>
      </c>
      <c r="D44" t="s">
        <v>148</v>
      </c>
    </row>
    <row r="45" spans="1:4">
      <c r="A45" t="s">
        <v>99</v>
      </c>
      <c r="B45">
        <v>6</v>
      </c>
      <c r="C45" t="s">
        <v>128</v>
      </c>
      <c r="D45" t="s">
        <v>150</v>
      </c>
    </row>
    <row r="46" spans="1:4">
      <c r="A46" t="s">
        <v>99</v>
      </c>
      <c r="B46">
        <v>7</v>
      </c>
      <c r="C46" t="s">
        <v>130</v>
      </c>
      <c r="D46" t="s">
        <v>151</v>
      </c>
    </row>
    <row r="47" spans="1:4">
      <c r="A47" t="s">
        <v>99</v>
      </c>
      <c r="B47">
        <v>8</v>
      </c>
      <c r="C47" t="s">
        <v>152</v>
      </c>
      <c r="D47" t="s">
        <v>153</v>
      </c>
    </row>
    <row r="48" spans="1:4">
      <c r="A48" t="s">
        <v>99</v>
      </c>
      <c r="B48">
        <v>9</v>
      </c>
      <c r="C48" t="s">
        <v>154</v>
      </c>
      <c r="D48" t="s">
        <v>155</v>
      </c>
    </row>
    <row r="49" spans="1:4">
      <c r="A49" t="s">
        <v>99</v>
      </c>
      <c r="B49">
        <v>10</v>
      </c>
      <c r="C49" t="s">
        <v>156</v>
      </c>
      <c r="D49" t="s">
        <v>157</v>
      </c>
    </row>
    <row r="50" spans="1:4">
      <c r="A50" t="s">
        <v>99</v>
      </c>
      <c r="B50">
        <v>11</v>
      </c>
      <c r="C50" t="s">
        <v>158</v>
      </c>
      <c r="D50" t="s">
        <v>159</v>
      </c>
    </row>
    <row r="51" spans="1:4">
      <c r="A51" t="s">
        <v>99</v>
      </c>
      <c r="B51">
        <v>12</v>
      </c>
      <c r="C51" t="s">
        <v>160</v>
      </c>
      <c r="D51" t="s">
        <v>161</v>
      </c>
    </row>
    <row r="52" spans="1:4">
      <c r="A52" t="s">
        <v>101</v>
      </c>
      <c r="B52">
        <v>1</v>
      </c>
      <c r="C52" t="s">
        <v>118</v>
      </c>
      <c r="D52" t="s">
        <v>144</v>
      </c>
    </row>
    <row r="53" spans="1:4">
      <c r="A53" t="s">
        <v>101</v>
      </c>
      <c r="B53">
        <v>2</v>
      </c>
      <c r="C53" t="s">
        <v>120</v>
      </c>
      <c r="D53" t="s">
        <v>145</v>
      </c>
    </row>
    <row r="54" spans="1:4">
      <c r="A54" t="s">
        <v>101</v>
      </c>
      <c r="B54">
        <v>3</v>
      </c>
      <c r="C54" t="s">
        <v>122</v>
      </c>
      <c r="D54" t="s">
        <v>146</v>
      </c>
    </row>
    <row r="55" spans="1:4">
      <c r="A55" t="s">
        <v>101</v>
      </c>
      <c r="B55">
        <v>4</v>
      </c>
      <c r="C55" t="s">
        <v>124</v>
      </c>
      <c r="D55" t="s">
        <v>147</v>
      </c>
    </row>
    <row r="56" spans="1:4">
      <c r="A56" t="s">
        <v>101</v>
      </c>
      <c r="B56">
        <v>5</v>
      </c>
      <c r="C56" t="s">
        <v>126</v>
      </c>
      <c r="D56" t="s">
        <v>148</v>
      </c>
    </row>
    <row r="57" spans="1:4">
      <c r="A57" t="s">
        <v>101</v>
      </c>
      <c r="B57">
        <v>6</v>
      </c>
      <c r="C57" t="s">
        <v>128</v>
      </c>
      <c r="D57" t="s">
        <v>150</v>
      </c>
    </row>
    <row r="58" spans="1:4">
      <c r="A58" t="s">
        <v>101</v>
      </c>
      <c r="B58">
        <v>7</v>
      </c>
      <c r="C58" t="s">
        <v>130</v>
      </c>
      <c r="D58" t="s">
        <v>151</v>
      </c>
    </row>
    <row r="59" spans="1:4">
      <c r="A59" t="s">
        <v>101</v>
      </c>
      <c r="B59">
        <v>8</v>
      </c>
      <c r="C59" t="s">
        <v>152</v>
      </c>
      <c r="D59" t="s">
        <v>153</v>
      </c>
    </row>
    <row r="60" spans="1:4">
      <c r="A60" t="s">
        <v>101</v>
      </c>
      <c r="B60">
        <v>9</v>
      </c>
      <c r="C60" t="s">
        <v>154</v>
      </c>
      <c r="D60" t="s">
        <v>155</v>
      </c>
    </row>
    <row r="61" spans="1:4">
      <c r="A61" t="s">
        <v>101</v>
      </c>
      <c r="B61">
        <v>10</v>
      </c>
      <c r="C61" t="s">
        <v>156</v>
      </c>
      <c r="D61" t="s">
        <v>157</v>
      </c>
    </row>
    <row r="62" spans="1:4">
      <c r="A62" t="s">
        <v>101</v>
      </c>
      <c r="B62">
        <v>11</v>
      </c>
      <c r="C62" t="s">
        <v>158</v>
      </c>
      <c r="D62" t="s">
        <v>159</v>
      </c>
    </row>
    <row r="63" spans="1:4">
      <c r="A63" t="s">
        <v>101</v>
      </c>
      <c r="B63">
        <v>12</v>
      </c>
      <c r="C63" t="s">
        <v>160</v>
      </c>
      <c r="D63" t="s">
        <v>161</v>
      </c>
    </row>
    <row r="64" spans="1:4">
      <c r="A64" t="s">
        <v>102</v>
      </c>
      <c r="B64">
        <v>1</v>
      </c>
      <c r="C64" t="s">
        <v>118</v>
      </c>
      <c r="D64" t="s">
        <v>162</v>
      </c>
    </row>
    <row r="65" spans="1:4">
      <c r="A65" t="s">
        <v>102</v>
      </c>
      <c r="B65">
        <v>2</v>
      </c>
      <c r="C65" t="s">
        <v>120</v>
      </c>
      <c r="D65" t="s">
        <v>144</v>
      </c>
    </row>
    <row r="66" spans="1:4">
      <c r="A66" t="s">
        <v>102</v>
      </c>
      <c r="B66">
        <v>3</v>
      </c>
      <c r="C66" t="s">
        <v>122</v>
      </c>
      <c r="D66" t="s">
        <v>145</v>
      </c>
    </row>
    <row r="67" spans="1:4">
      <c r="A67" t="s">
        <v>102</v>
      </c>
      <c r="B67">
        <v>4</v>
      </c>
      <c r="C67" t="s">
        <v>124</v>
      </c>
      <c r="D67" t="s">
        <v>146</v>
      </c>
    </row>
    <row r="68" spans="1:4">
      <c r="A68" t="s">
        <v>102</v>
      </c>
      <c r="B68">
        <v>5</v>
      </c>
      <c r="C68" t="s">
        <v>126</v>
      </c>
      <c r="D68" t="s">
        <v>147</v>
      </c>
    </row>
    <row r="69" spans="1:4">
      <c r="A69" t="s">
        <v>100</v>
      </c>
      <c r="B69">
        <v>1</v>
      </c>
      <c r="C69" t="s">
        <v>118</v>
      </c>
      <c r="D69" t="s">
        <v>163</v>
      </c>
    </row>
    <row r="70" spans="1:4">
      <c r="A70" t="s">
        <v>100</v>
      </c>
      <c r="B70">
        <v>2</v>
      </c>
      <c r="C70" t="s">
        <v>120</v>
      </c>
      <c r="D70" t="s">
        <v>164</v>
      </c>
    </row>
    <row r="71" spans="1:4">
      <c r="A71" t="s">
        <v>100</v>
      </c>
      <c r="B71">
        <v>3</v>
      </c>
      <c r="C71" t="s">
        <v>122</v>
      </c>
      <c r="D71" t="s">
        <v>165</v>
      </c>
    </row>
    <row r="72" spans="1:4">
      <c r="A72" t="s">
        <v>100</v>
      </c>
      <c r="B72">
        <v>4</v>
      </c>
      <c r="C72" t="s">
        <v>124</v>
      </c>
      <c r="D72" t="s">
        <v>166</v>
      </c>
    </row>
    <row r="73" spans="1:4">
      <c r="A73" t="s">
        <v>100</v>
      </c>
      <c r="B73">
        <v>5</v>
      </c>
      <c r="C73" t="s">
        <v>126</v>
      </c>
      <c r="D73" t="s">
        <v>167</v>
      </c>
    </row>
    <row r="74" spans="1:4">
      <c r="A74" t="s">
        <v>100</v>
      </c>
      <c r="B74">
        <v>6</v>
      </c>
      <c r="C74" t="s">
        <v>128</v>
      </c>
      <c r="D74" t="s">
        <v>190</v>
      </c>
    </row>
    <row r="75" spans="1:4">
      <c r="A75" t="s">
        <v>100</v>
      </c>
      <c r="B75">
        <v>7</v>
      </c>
      <c r="C75" t="s">
        <v>130</v>
      </c>
      <c r="D75" t="s">
        <v>191</v>
      </c>
    </row>
    <row r="76" spans="1:4">
      <c r="A76" t="s">
        <v>100</v>
      </c>
      <c r="B76">
        <v>8</v>
      </c>
      <c r="C76" t="s">
        <v>152</v>
      </c>
      <c r="D76" t="s">
        <v>192</v>
      </c>
    </row>
    <row r="77" spans="1:4">
      <c r="A77" t="s">
        <v>100</v>
      </c>
      <c r="B77">
        <v>9</v>
      </c>
      <c r="C77" t="s">
        <v>154</v>
      </c>
      <c r="D77" t="s">
        <v>213</v>
      </c>
    </row>
    <row r="78" spans="1:4">
      <c r="A78" t="s">
        <v>100</v>
      </c>
      <c r="B78">
        <v>10</v>
      </c>
      <c r="C78" t="s">
        <v>156</v>
      </c>
      <c r="D78" t="s">
        <v>214</v>
      </c>
    </row>
    <row r="79" spans="1:4">
      <c r="A79" t="s">
        <v>103</v>
      </c>
      <c r="B79">
        <v>1</v>
      </c>
      <c r="C79" t="s">
        <v>118</v>
      </c>
      <c r="D79" t="s">
        <v>168</v>
      </c>
    </row>
    <row r="80" spans="1:4">
      <c r="A80" t="s">
        <v>103</v>
      </c>
      <c r="B80">
        <v>2</v>
      </c>
      <c r="C80" t="s">
        <v>120</v>
      </c>
      <c r="D80" t="s">
        <v>169</v>
      </c>
    </row>
    <row r="81" spans="1:4">
      <c r="A81" t="s">
        <v>103</v>
      </c>
      <c r="B81">
        <v>3</v>
      </c>
      <c r="C81" t="s">
        <v>122</v>
      </c>
      <c r="D81" t="s">
        <v>170</v>
      </c>
    </row>
    <row r="82" spans="1:4">
      <c r="A82" t="s">
        <v>103</v>
      </c>
      <c r="B82">
        <v>4</v>
      </c>
      <c r="C82" t="s">
        <v>124</v>
      </c>
      <c r="D82" t="s">
        <v>171</v>
      </c>
    </row>
    <row r="83" spans="1:4">
      <c r="A83" t="s">
        <v>103</v>
      </c>
      <c r="B83">
        <v>5</v>
      </c>
      <c r="C83" t="s">
        <v>126</v>
      </c>
      <c r="D83" t="s">
        <v>172</v>
      </c>
    </row>
    <row r="84" spans="1:4">
      <c r="A84" t="s">
        <v>103</v>
      </c>
      <c r="B84">
        <v>6</v>
      </c>
      <c r="C84" t="s">
        <v>128</v>
      </c>
      <c r="D84" t="s">
        <v>173</v>
      </c>
    </row>
    <row r="85" spans="1:4">
      <c r="A85" t="s">
        <v>103</v>
      </c>
      <c r="B85">
        <v>7</v>
      </c>
      <c r="C85" t="s">
        <v>130</v>
      </c>
      <c r="D85" t="s">
        <v>174</v>
      </c>
    </row>
    <row r="86" spans="1:4">
      <c r="A86" t="s">
        <v>103</v>
      </c>
      <c r="B86">
        <v>8</v>
      </c>
      <c r="C86" t="s">
        <v>152</v>
      </c>
      <c r="D86" t="s">
        <v>175</v>
      </c>
    </row>
    <row r="87" spans="1:4">
      <c r="A87" t="s">
        <v>103</v>
      </c>
      <c r="B87">
        <v>9</v>
      </c>
      <c r="C87" t="s">
        <v>154</v>
      </c>
      <c r="D87" t="s">
        <v>176</v>
      </c>
    </row>
    <row r="88" spans="1:4">
      <c r="A88" t="s">
        <v>104</v>
      </c>
      <c r="B88">
        <v>1</v>
      </c>
      <c r="C88" t="s">
        <v>118</v>
      </c>
      <c r="D88" t="s">
        <v>177</v>
      </c>
    </row>
    <row r="89" spans="1:4">
      <c r="A89" t="s">
        <v>104</v>
      </c>
      <c r="B89">
        <v>2</v>
      </c>
      <c r="C89" t="s">
        <v>120</v>
      </c>
      <c r="D89" t="s">
        <v>178</v>
      </c>
    </row>
    <row r="90" spans="1:4">
      <c r="A90" t="s">
        <v>104</v>
      </c>
      <c r="B90">
        <v>3</v>
      </c>
      <c r="C90" t="s">
        <v>122</v>
      </c>
      <c r="D90" t="s">
        <v>179</v>
      </c>
    </row>
    <row r="91" spans="1:4">
      <c r="A91" t="s">
        <v>104</v>
      </c>
      <c r="B91">
        <v>4</v>
      </c>
      <c r="C91" t="s">
        <v>124</v>
      </c>
      <c r="D91" t="s">
        <v>180</v>
      </c>
    </row>
    <row r="92" spans="1:4">
      <c r="A92" t="s">
        <v>104</v>
      </c>
      <c r="B92">
        <v>5</v>
      </c>
      <c r="C92" t="s">
        <v>126</v>
      </c>
      <c r="D92" t="s">
        <v>181</v>
      </c>
    </row>
    <row r="93" spans="1:4">
      <c r="A93" t="s">
        <v>104</v>
      </c>
      <c r="B93">
        <v>6</v>
      </c>
      <c r="C93" t="s">
        <v>128</v>
      </c>
      <c r="D93" t="s">
        <v>182</v>
      </c>
    </row>
    <row r="94" spans="1:4">
      <c r="A94" t="s">
        <v>104</v>
      </c>
      <c r="B94">
        <v>7</v>
      </c>
      <c r="C94" t="s">
        <v>130</v>
      </c>
      <c r="D94" t="s">
        <v>183</v>
      </c>
    </row>
    <row r="95" spans="1:4">
      <c r="A95" t="s">
        <v>104</v>
      </c>
      <c r="B95">
        <v>8</v>
      </c>
      <c r="C95" t="s">
        <v>152</v>
      </c>
      <c r="D95" t="s">
        <v>184</v>
      </c>
    </row>
    <row r="96" spans="1:4">
      <c r="A96" t="s">
        <v>104</v>
      </c>
      <c r="B96">
        <v>9</v>
      </c>
      <c r="C96" t="s">
        <v>154</v>
      </c>
      <c r="D96" t="s">
        <v>185</v>
      </c>
    </row>
    <row r="97" spans="1:4">
      <c r="A97" t="s">
        <v>104</v>
      </c>
      <c r="B97">
        <v>10</v>
      </c>
      <c r="C97" t="s">
        <v>156</v>
      </c>
      <c r="D97" t="s">
        <v>186</v>
      </c>
    </row>
    <row r="98" spans="1:4">
      <c r="A98" t="s">
        <v>104</v>
      </c>
      <c r="B98">
        <v>11</v>
      </c>
      <c r="C98" t="s">
        <v>158</v>
      </c>
      <c r="D98" t="s">
        <v>187</v>
      </c>
    </row>
    <row r="99" spans="1:4">
      <c r="A99" t="s">
        <v>104</v>
      </c>
      <c r="B99">
        <v>12</v>
      </c>
      <c r="C99" t="s">
        <v>160</v>
      </c>
      <c r="D99" t="s">
        <v>188</v>
      </c>
    </row>
    <row r="100" spans="1:4">
      <c r="A100" t="s">
        <v>105</v>
      </c>
      <c r="B100">
        <v>1</v>
      </c>
      <c r="C100" t="s">
        <v>118</v>
      </c>
      <c r="D100" t="s">
        <v>189</v>
      </c>
    </row>
    <row r="101" spans="1:4">
      <c r="A101" t="s">
        <v>105</v>
      </c>
      <c r="B101">
        <v>2</v>
      </c>
      <c r="C101" t="s">
        <v>120</v>
      </c>
      <c r="D101" t="s">
        <v>193</v>
      </c>
    </row>
    <row r="102" spans="1:4">
      <c r="A102" t="s">
        <v>105</v>
      </c>
      <c r="B102">
        <v>3</v>
      </c>
      <c r="C102" t="s">
        <v>122</v>
      </c>
      <c r="D102" t="s">
        <v>194</v>
      </c>
    </row>
    <row r="103" spans="1:4">
      <c r="A103" t="s">
        <v>105</v>
      </c>
      <c r="B103">
        <v>4</v>
      </c>
      <c r="C103" t="s">
        <v>124</v>
      </c>
      <c r="D103" t="s">
        <v>195</v>
      </c>
    </row>
    <row r="104" spans="1:4">
      <c r="A104" t="s">
        <v>105</v>
      </c>
      <c r="B104">
        <v>5</v>
      </c>
      <c r="C104" t="s">
        <v>126</v>
      </c>
      <c r="D104" t="s">
        <v>196</v>
      </c>
    </row>
    <row r="105" spans="1:4">
      <c r="A105" t="s">
        <v>105</v>
      </c>
      <c r="B105">
        <v>6</v>
      </c>
      <c r="C105" t="s">
        <v>128</v>
      </c>
      <c r="D105" t="s">
        <v>197</v>
      </c>
    </row>
    <row r="106" spans="1:4">
      <c r="A106" t="s">
        <v>105</v>
      </c>
      <c r="B106">
        <v>7</v>
      </c>
      <c r="C106" t="s">
        <v>130</v>
      </c>
      <c r="D106" t="s">
        <v>198</v>
      </c>
    </row>
    <row r="107" spans="1:4">
      <c r="A107" t="s">
        <v>105</v>
      </c>
      <c r="B107">
        <v>8</v>
      </c>
      <c r="C107" t="s">
        <v>152</v>
      </c>
      <c r="D107" t="s">
        <v>199</v>
      </c>
    </row>
    <row r="108" spans="1:4">
      <c r="A108" t="s">
        <v>105</v>
      </c>
      <c r="B108">
        <v>9</v>
      </c>
      <c r="C108" t="s">
        <v>154</v>
      </c>
      <c r="D108" t="s">
        <v>200</v>
      </c>
    </row>
    <row r="109" spans="1:4">
      <c r="A109" t="s">
        <v>105</v>
      </c>
      <c r="B109">
        <v>10</v>
      </c>
      <c r="C109" t="s">
        <v>156</v>
      </c>
      <c r="D109" t="s">
        <v>201</v>
      </c>
    </row>
    <row r="110" spans="1:4">
      <c r="A110" t="s">
        <v>105</v>
      </c>
      <c r="B110">
        <v>11</v>
      </c>
      <c r="C110" t="s">
        <v>158</v>
      </c>
      <c r="D110" t="s">
        <v>202</v>
      </c>
    </row>
    <row r="111" spans="1:4">
      <c r="A111" t="s">
        <v>105</v>
      </c>
      <c r="B111">
        <v>12</v>
      </c>
      <c r="C111" t="s">
        <v>160</v>
      </c>
      <c r="D111" t="s">
        <v>203</v>
      </c>
    </row>
    <row r="112" spans="1:4">
      <c r="A112" t="s">
        <v>105</v>
      </c>
      <c r="B112">
        <v>13</v>
      </c>
      <c r="C112" t="s">
        <v>204</v>
      </c>
      <c r="D112" t="s">
        <v>205</v>
      </c>
    </row>
    <row r="113" spans="1:4">
      <c r="A113" t="s">
        <v>106</v>
      </c>
      <c r="B113">
        <v>1</v>
      </c>
      <c r="C113" t="s">
        <v>118</v>
      </c>
      <c r="D113" t="s">
        <v>206</v>
      </c>
    </row>
    <row r="114" spans="1:4">
      <c r="A114" t="s">
        <v>106</v>
      </c>
      <c r="B114">
        <v>2</v>
      </c>
      <c r="C114" t="s">
        <v>120</v>
      </c>
      <c r="D114" t="s">
        <v>207</v>
      </c>
    </row>
    <row r="115" spans="1:4">
      <c r="A115" t="s">
        <v>107</v>
      </c>
      <c r="B115">
        <v>1</v>
      </c>
      <c r="C115" t="s">
        <v>118</v>
      </c>
      <c r="D115" t="s">
        <v>215</v>
      </c>
    </row>
    <row r="116" spans="1:4">
      <c r="A116" t="s">
        <v>107</v>
      </c>
      <c r="B116">
        <v>2</v>
      </c>
      <c r="C116" t="s">
        <v>120</v>
      </c>
      <c r="D116" t="s">
        <v>216</v>
      </c>
    </row>
    <row r="117" spans="1:4">
      <c r="A117" t="s">
        <v>107</v>
      </c>
      <c r="B117">
        <v>3</v>
      </c>
      <c r="C117" t="s">
        <v>122</v>
      </c>
      <c r="D117" t="s">
        <v>217</v>
      </c>
    </row>
    <row r="118" spans="1:4">
      <c r="A118" t="s">
        <v>107</v>
      </c>
      <c r="B118">
        <v>4</v>
      </c>
      <c r="C118" t="s">
        <v>124</v>
      </c>
      <c r="D118" t="s">
        <v>56</v>
      </c>
    </row>
    <row r="119" spans="1:4">
      <c r="A119" t="s">
        <v>114</v>
      </c>
      <c r="B119">
        <v>1</v>
      </c>
      <c r="C119" t="s">
        <v>118</v>
      </c>
      <c r="D119" t="s">
        <v>218</v>
      </c>
    </row>
    <row r="120" spans="1:4">
      <c r="A120" t="s">
        <v>114</v>
      </c>
      <c r="B120">
        <v>2</v>
      </c>
      <c r="C120" t="s">
        <v>120</v>
      </c>
      <c r="D120" t="s">
        <v>219</v>
      </c>
    </row>
    <row r="121" spans="1:4">
      <c r="A121" t="s">
        <v>114</v>
      </c>
      <c r="B121">
        <v>3</v>
      </c>
      <c r="C121" t="s">
        <v>122</v>
      </c>
      <c r="D12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54" sqref="F54"/>
    </sheetView>
  </sheetViews>
  <sheetFormatPr baseColWidth="10" defaultRowHeight="12.75"/>
  <cols>
    <col min="2" max="32" width="6.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CALENDARIO</vt:lpstr>
      <vt:lpstr>rep_vfp_2012</vt:lpstr>
      <vt:lpstr>Reporte1</vt:lpstr>
      <vt:lpstr>reporte_old</vt:lpstr>
      <vt:lpstr>grup_000_old</vt:lpstr>
      <vt:lpstr>item_000_old</vt:lpstr>
      <vt:lpstr>Re</vt:lpstr>
      <vt:lpstr>Reporte1!Títulos_a_imprimir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HIS 2013</dc:title>
  <dc:subject>EV Niño</dc:subject>
  <dc:creator>ADHEMIR REYNEL BELLIDO DELGADO</dc:creator>
  <cp:lastModifiedBy>OEI</cp:lastModifiedBy>
  <cp:lastPrinted>2016-03-01T02:49:48Z</cp:lastPrinted>
  <dcterms:created xsi:type="dcterms:W3CDTF">2011-01-07T14:33:36Z</dcterms:created>
  <dcterms:modified xsi:type="dcterms:W3CDTF">2016-11-21T23:20:16Z</dcterms:modified>
</cp:coreProperties>
</file>